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PRINTS" sheetId="1" r:id="rId1"/>
  </sheets>
  <externalReferences>
    <externalReference r:id="rId4"/>
  </externalReferences>
  <definedNames>
    <definedName name="_xlnm._FilterDatabase" localSheetId="0" hidden="1">'SPRINTS'!$A$1:$AO$113</definedName>
    <definedName name="Grade">'[1]Schools'!$F$3:$F$22</definedName>
    <definedName name="Grade2">'[1]Schools'!$F$3:$G$22</definedName>
    <definedName name="Grade3">'[1]Schools'!$F$3:$H$22</definedName>
    <definedName name="_xlnm.Print_Area" localSheetId="0">'SPRINTS'!$A$1:$AL$86</definedName>
    <definedName name="School">'[1]Schools'!$A$2:$A$669</definedName>
    <definedName name="School3">'[1]Schools'!$A$3:$C$669</definedName>
  </definedNames>
  <calcPr fullCalcOnLoad="1"/>
</workbook>
</file>

<file path=xl/sharedStrings.xml><?xml version="1.0" encoding="utf-8"?>
<sst xmlns="http://schemas.openxmlformats.org/spreadsheetml/2006/main" count="1455" uniqueCount="320">
  <si>
    <t>Stno</t>
  </si>
  <si>
    <t>Chip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</si>
  <si>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</si>
  <si>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</si>
  <si>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</si>
  <si>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</si>
  <si>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</si>
  <si>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</si>
  <si>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</si>
  <si>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</si>
  <si>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</si>
  <si>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</si>
  <si>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</si>
  <si>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</si>
  <si>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</si>
  <si>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</si>
  <si>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</si>
  <si>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</si>
  <si>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</si>
  <si>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</si>
  <si>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Num2</t>
  </si>
  <si>
    <t>Num3</t>
  </si>
  <si>
    <t>Text1</t>
  </si>
  <si>
    <t>Text2</t>
  </si>
  <si>
    <t>Text3</t>
  </si>
  <si>
    <t>Adr. name</t>
  </si>
  <si>
    <t>Street</t>
  </si>
  <si>
    <t>Line2</t>
  </si>
  <si>
    <t>Zip</t>
  </si>
  <si>
    <t>Phone</t>
  </si>
  <si>
    <t>Fax</t>
  </si>
  <si>
    <t>EMail</t>
  </si>
  <si>
    <t>Id/Club</t>
  </si>
  <si>
    <t>Rented</t>
  </si>
  <si>
    <t>Start fee</t>
  </si>
  <si>
    <t>Paid</t>
  </si>
  <si>
    <t>Wilden</t>
  </si>
  <si>
    <t>Daniel</t>
  </si>
  <si>
    <t>M</t>
  </si>
  <si>
    <t>KHSD</t>
  </si>
  <si>
    <t>Kings High School</t>
  </si>
  <si>
    <t>IBC</t>
  </si>
  <si>
    <t>Intermediate Boys Championship</t>
  </si>
  <si>
    <t/>
  </si>
  <si>
    <t>Makoni</t>
  </si>
  <si>
    <t>Takanzwa</t>
  </si>
  <si>
    <t>CBHS</t>
  </si>
  <si>
    <t>Christchurch Boys High School</t>
  </si>
  <si>
    <t>X</t>
  </si>
  <si>
    <t>Earnshaw</t>
  </si>
  <si>
    <t>Max</t>
  </si>
  <si>
    <t>STAC</t>
  </si>
  <si>
    <t>St Andrew's College</t>
  </si>
  <si>
    <t>Hunt</t>
  </si>
  <si>
    <t>Angus</t>
  </si>
  <si>
    <t>CASH</t>
  </si>
  <si>
    <t>Cashmere High School</t>
  </si>
  <si>
    <t>Champion</t>
  </si>
  <si>
    <t>Cameron</t>
  </si>
  <si>
    <t>Reese-Jones               Jacob</t>
  </si>
  <si>
    <t>STBD</t>
  </si>
  <si>
    <t>St Bede's College</t>
  </si>
  <si>
    <t>Smith</t>
  </si>
  <si>
    <t>Nick</t>
  </si>
  <si>
    <t>Bell</t>
  </si>
  <si>
    <t>Austen</t>
  </si>
  <si>
    <t>Hall</t>
  </si>
  <si>
    <t>Stefan</t>
  </si>
  <si>
    <t>Cleary</t>
  </si>
  <si>
    <t>Callum</t>
  </si>
  <si>
    <t>RAHS</t>
  </si>
  <si>
    <t>Rangiora High School</t>
  </si>
  <si>
    <t>Blair</t>
  </si>
  <si>
    <t>Wright</t>
  </si>
  <si>
    <t>Emma</t>
  </si>
  <si>
    <t>F</t>
  </si>
  <si>
    <t>IGC</t>
  </si>
  <si>
    <t>Intermediate Girls Championship</t>
  </si>
  <si>
    <t>Pearce</t>
  </si>
  <si>
    <t>Serena</t>
  </si>
  <si>
    <t>Batin</t>
  </si>
  <si>
    <t>Kerri</t>
  </si>
  <si>
    <t>HAGL</t>
  </si>
  <si>
    <t>Hagley Community College</t>
  </si>
  <si>
    <t>Price</t>
  </si>
  <si>
    <t>Hannah</t>
  </si>
  <si>
    <t>Harrison</t>
  </si>
  <si>
    <t>Sophie</t>
  </si>
  <si>
    <t>McNulty</t>
  </si>
  <si>
    <t>Henry</t>
  </si>
  <si>
    <t>PERT</t>
  </si>
  <si>
    <t>Perth</t>
  </si>
  <si>
    <t>SBC</t>
  </si>
  <si>
    <t>Senior Boys Championship</t>
  </si>
  <si>
    <t>Campbell</t>
  </si>
  <si>
    <t>Josh</t>
  </si>
  <si>
    <t>SHIR</t>
  </si>
  <si>
    <t>Shirley Boys High School</t>
  </si>
  <si>
    <t>Richardson</t>
  </si>
  <si>
    <t>William</t>
  </si>
  <si>
    <t xml:space="preserve">Elstob </t>
  </si>
  <si>
    <t>Sam</t>
  </si>
  <si>
    <t>McComish</t>
  </si>
  <si>
    <t>Rowan</t>
  </si>
  <si>
    <t>Ryan</t>
  </si>
  <si>
    <t>RSCH</t>
  </si>
  <si>
    <t>Christchurch Rudolf Steiner School</t>
  </si>
  <si>
    <t>Michael</t>
  </si>
  <si>
    <t>Lapworth</t>
  </si>
  <si>
    <t>Jacob</t>
  </si>
  <si>
    <t>MDGR</t>
  </si>
  <si>
    <t>Middleton Grange School</t>
  </si>
  <si>
    <t>Cory-Wright</t>
  </si>
  <si>
    <t>Ed</t>
  </si>
  <si>
    <t>Poulsen</t>
  </si>
  <si>
    <t>Rebecca</t>
  </si>
  <si>
    <t>CGHS</t>
  </si>
  <si>
    <t>Christchurch Girls High School</t>
  </si>
  <si>
    <t>SGC</t>
  </si>
  <si>
    <t>Senior Girls Championship</t>
  </si>
  <si>
    <t>Pairman</t>
  </si>
  <si>
    <t>Clare</t>
  </si>
  <si>
    <t>Rachel</t>
  </si>
  <si>
    <t>UNLM</t>
  </si>
  <si>
    <t>Unlimited Paenga Tawhiti</t>
  </si>
  <si>
    <t>Starkey</t>
  </si>
  <si>
    <t>JBC</t>
  </si>
  <si>
    <t>Junior Boys Championship</t>
  </si>
  <si>
    <t>Chisnall</t>
  </si>
  <si>
    <t>Kristin</t>
  </si>
  <si>
    <t>PPNU</t>
  </si>
  <si>
    <t>Papanui High School</t>
  </si>
  <si>
    <t>Martin</t>
  </si>
  <si>
    <t>Finn</t>
  </si>
  <si>
    <t>Metherell</t>
  </si>
  <si>
    <t>BURN</t>
  </si>
  <si>
    <t>Burnside High School</t>
  </si>
  <si>
    <t>Connor</t>
  </si>
  <si>
    <t>Anderson</t>
  </si>
  <si>
    <t>Matty</t>
  </si>
  <si>
    <t>TEKU</t>
  </si>
  <si>
    <t>Te Kura</t>
  </si>
  <si>
    <t>Hoeper</t>
  </si>
  <si>
    <t>Philipp</t>
  </si>
  <si>
    <t>Mythen</t>
  </si>
  <si>
    <t>Samantha</t>
  </si>
  <si>
    <t>JGC</t>
  </si>
  <si>
    <t>Junior Girls Championship</t>
  </si>
  <si>
    <t>Tune</t>
  </si>
  <si>
    <t>Nicole</t>
  </si>
  <si>
    <t>Hoetjes</t>
  </si>
  <si>
    <t>Monica</t>
  </si>
  <si>
    <t>432018 </t>
  </si>
  <si>
    <t>Weir</t>
  </si>
  <si>
    <t>Nina</t>
  </si>
  <si>
    <t>Zoe</t>
  </si>
  <si>
    <t>Buschl</t>
  </si>
  <si>
    <t>Malachi</t>
  </si>
  <si>
    <t>Outram School</t>
  </si>
  <si>
    <t>7/8BC</t>
  </si>
  <si>
    <t>Yr 7&amp;8 Boys Championship</t>
  </si>
  <si>
    <t>Shepherd</t>
  </si>
  <si>
    <t>Dougal</t>
  </si>
  <si>
    <t>Redcliffs School</t>
  </si>
  <si>
    <t>Harding</t>
  </si>
  <si>
    <t>Stephen</t>
  </si>
  <si>
    <t>GERA</t>
  </si>
  <si>
    <t>Geraldine High School</t>
  </si>
  <si>
    <t>Felix</t>
  </si>
  <si>
    <t>St Martin's School</t>
  </si>
  <si>
    <t>Liegh</t>
  </si>
  <si>
    <t>Peitur</t>
  </si>
  <si>
    <t>Tomlinson</t>
  </si>
  <si>
    <t>Jake</t>
  </si>
  <si>
    <t>Beckenham School</t>
  </si>
  <si>
    <t>Alloway</t>
  </si>
  <si>
    <t>Ben</t>
  </si>
  <si>
    <t>Dove</t>
  </si>
  <si>
    <t>Robbie</t>
  </si>
  <si>
    <t>STACPR</t>
  </si>
  <si>
    <t>St Andrew's Preparatory School</t>
  </si>
  <si>
    <t>Etherington</t>
  </si>
  <si>
    <t>Joshua</t>
  </si>
  <si>
    <t>RNLS</t>
  </si>
  <si>
    <t>Rangiora New Life School</t>
  </si>
  <si>
    <t>Egan</t>
  </si>
  <si>
    <t>Isaac</t>
  </si>
  <si>
    <t>Oliver</t>
  </si>
  <si>
    <t>Scott</t>
  </si>
  <si>
    <t>Dominic</t>
  </si>
  <si>
    <t>Ashgrove School</t>
  </si>
  <si>
    <t>Katie</t>
  </si>
  <si>
    <t>7/8GC</t>
  </si>
  <si>
    <t>Yr 7&amp;8 Girls Championship</t>
  </si>
  <si>
    <t>Steven</t>
  </si>
  <si>
    <t>Briana</t>
  </si>
  <si>
    <t>Sinke</t>
  </si>
  <si>
    <t>Holly</t>
  </si>
  <si>
    <t>Hunter</t>
  </si>
  <si>
    <t>Marisol</t>
  </si>
  <si>
    <t>Sumner School</t>
  </si>
  <si>
    <t>Rapley</t>
  </si>
  <si>
    <t>Siena</t>
  </si>
  <si>
    <t xml:space="preserve">Pairman </t>
  </si>
  <si>
    <t xml:space="preserve">Lorna </t>
  </si>
  <si>
    <t>Cashmere Primary School</t>
  </si>
  <si>
    <t>Late start</t>
  </si>
  <si>
    <t>Boddy</t>
  </si>
  <si>
    <t>Lochlan</t>
  </si>
  <si>
    <t>IBS</t>
  </si>
  <si>
    <t>Intermediate Boys Standard</t>
  </si>
  <si>
    <t>Avery</t>
  </si>
  <si>
    <t>Quinten</t>
  </si>
  <si>
    <t>Christchurch South Intermediate</t>
  </si>
  <si>
    <t>7/8BS</t>
  </si>
  <si>
    <t>Yr 7&amp;8 Boys Standard</t>
  </si>
  <si>
    <t>Van der Meer/Johnston</t>
  </si>
  <si>
    <t>Nash/Riley</t>
  </si>
  <si>
    <t>pair</t>
  </si>
  <si>
    <t>Van Der Wielen</t>
  </si>
  <si>
    <t>Jordan</t>
  </si>
  <si>
    <t>Gills/Joli</t>
  </si>
  <si>
    <t>Greg/Ben</t>
  </si>
  <si>
    <t>Keast</t>
  </si>
  <si>
    <t>Hanlon</t>
  </si>
  <si>
    <t>James</t>
  </si>
  <si>
    <t>Bint/Higby</t>
  </si>
  <si>
    <t>Lachlan/Jack</t>
  </si>
  <si>
    <t>Shackel</t>
  </si>
  <si>
    <t>Laura</t>
  </si>
  <si>
    <t>7/8GS</t>
  </si>
  <si>
    <t>Yr 7&amp;8 Girls Standard</t>
  </si>
  <si>
    <t>Maynard/Patterson</t>
  </si>
  <si>
    <t>Imogen/Chrissy</t>
  </si>
  <si>
    <t>Selwyn House School</t>
  </si>
  <si>
    <t>Patterson</t>
  </si>
  <si>
    <t>Christina</t>
  </si>
  <si>
    <t>Croot/Ward</t>
  </si>
  <si>
    <t>Abby/Juliette</t>
  </si>
  <si>
    <t>Vaughan-Walker</t>
  </si>
  <si>
    <t>Georgiana</t>
  </si>
  <si>
    <t>Burt-Priddy/Sherlock-jarden</t>
  </si>
  <si>
    <t xml:space="preserve">    Eliza/Lauren</t>
  </si>
  <si>
    <t>Simpson</t>
  </si>
  <si>
    <t>Bernie</t>
  </si>
  <si>
    <t>Hamilton</t>
  </si>
  <si>
    <t>Grace</t>
  </si>
  <si>
    <t>Perry/Dutton</t>
  </si>
  <si>
    <t>Tigerlily/Meg</t>
  </si>
  <si>
    <t>Perry</t>
  </si>
  <si>
    <t>Violette</t>
  </si>
  <si>
    <t>Fendalton Open Air School</t>
  </si>
  <si>
    <t>6UG</t>
  </si>
  <si>
    <t>Yr 6 &amp; Under Girls</t>
  </si>
  <si>
    <t>Lucia</t>
  </si>
  <si>
    <t>Payton</t>
  </si>
  <si>
    <t>Wilkenson/Park</t>
  </si>
  <si>
    <t>Elise/Victoria</t>
  </si>
  <si>
    <t>Edmond</t>
  </si>
  <si>
    <t>Millie</t>
  </si>
  <si>
    <t>Mt Pleasant School</t>
  </si>
  <si>
    <t>Keenan/White</t>
  </si>
  <si>
    <t>Lily/White</t>
  </si>
  <si>
    <t>Murray</t>
  </si>
  <si>
    <t>Anya</t>
  </si>
  <si>
    <t>Takaka Primary School</t>
  </si>
  <si>
    <t>Jørgensen</t>
  </si>
  <si>
    <t>Kaia</t>
  </si>
  <si>
    <t>Annabel</t>
  </si>
  <si>
    <t>Reid/Swan</t>
  </si>
  <si>
    <t>Abby/Eve</t>
  </si>
  <si>
    <t>McKeegan/ Aitkin</t>
  </si>
  <si>
    <t>Micheal / Mackenzie</t>
  </si>
  <si>
    <t>6UB</t>
  </si>
  <si>
    <t>Yr 6 &amp; Under Boys</t>
  </si>
  <si>
    <t>Whittaker</t>
  </si>
  <si>
    <t>Cooke/Brownie</t>
  </si>
  <si>
    <t>Nick/Will</t>
  </si>
  <si>
    <t>Glasier</t>
  </si>
  <si>
    <t>Dylan</t>
  </si>
  <si>
    <t>Woodbury School</t>
  </si>
  <si>
    <t>Lamberg/Keenan</t>
  </si>
  <si>
    <t>Austin/Josh</t>
  </si>
  <si>
    <t>Tommy</t>
  </si>
  <si>
    <t>Hay</t>
  </si>
  <si>
    <t>Neal</t>
  </si>
  <si>
    <t>Tessa/Charlie</t>
  </si>
  <si>
    <t>Rupert</t>
  </si>
  <si>
    <t>Pete</t>
  </si>
  <si>
    <t>McDonald</t>
  </si>
  <si>
    <t>Zachary</t>
  </si>
  <si>
    <t>Ireland</t>
  </si>
  <si>
    <t>Jamal</t>
  </si>
  <si>
    <t>Tom</t>
  </si>
  <si>
    <t>Wilson</t>
  </si>
  <si>
    <t>Benjamin</t>
  </si>
  <si>
    <t>Wilson/Connor</t>
  </si>
  <si>
    <t>Alex/Malek</t>
  </si>
  <si>
    <t>Zeke</t>
  </si>
  <si>
    <t>Renzo</t>
  </si>
  <si>
    <t>Class #</t>
  </si>
  <si>
    <t>Course #</t>
  </si>
  <si>
    <t>Course colour</t>
  </si>
  <si>
    <t>Number</t>
  </si>
  <si>
    <t>Next free time</t>
  </si>
  <si>
    <t>Orange</t>
  </si>
  <si>
    <t>Senior Boys Standard</t>
  </si>
  <si>
    <t>SBS</t>
  </si>
  <si>
    <t>Senior Girls Standard</t>
  </si>
  <si>
    <t>SGS</t>
  </si>
  <si>
    <t>Yellow</t>
  </si>
  <si>
    <t>Intermediate Girls Standard</t>
  </si>
  <si>
    <t>IGS</t>
  </si>
  <si>
    <t>Junior Boys Standard</t>
  </si>
  <si>
    <t>JBS</t>
  </si>
  <si>
    <t>White</t>
  </si>
  <si>
    <t>Junior Girls Standard</t>
  </si>
  <si>
    <t>JGS</t>
  </si>
  <si>
    <t>Totals</t>
  </si>
  <si>
    <t>Course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</si>
</sst>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  <numFmt numFmtId="177" formatCode="00"/>
    <numFmt numFmtId="178" formatCode="0.0"/>
  </numFmts>
  <fonts count="7">
    <font>
      <sz val="10"/>
      <name val="Arial"/>
      <family val="0"/>
    </font>
    <font>
      <sz val="10"/>
      <name val="Verdana"/>
      <family val="0"/>
    </font>
    <font>
      <sz val="8"/>
      <name val="Verdana"/>
      <family val="0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2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CKIN~1\LOCALS~1\Temp\%20entries%2012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 O entry"/>
      <sheetName val="SPRINTS"/>
      <sheetName val="LONG"/>
      <sheetName val="Schools"/>
    </sheetNames>
    <sheetDataSet>
      <sheetData sheetId="3">
        <row r="3">
          <cell r="A3" t="str">
            <v>Abbotsford School</v>
          </cell>
          <cell r="C3">
            <v>1</v>
          </cell>
        </row>
        <row r="4">
          <cell r="A4" t="str">
            <v>Addington School</v>
          </cell>
          <cell r="C4">
            <v>2</v>
          </cell>
          <cell r="F4" t="str">
            <v>Yr 6 &amp; Under Boys</v>
          </cell>
          <cell r="G4" t="str">
            <v>6UB</v>
          </cell>
          <cell r="H4">
            <v>17</v>
          </cell>
        </row>
        <row r="5">
          <cell r="A5" t="str">
            <v>Aidanfield Christian College</v>
          </cell>
          <cell r="B5" t="str">
            <v>ADSC</v>
          </cell>
          <cell r="C5">
            <v>3</v>
          </cell>
          <cell r="F5" t="str">
            <v>Yr 6 &amp; Under Girls</v>
          </cell>
          <cell r="G5" t="str">
            <v>6UG</v>
          </cell>
          <cell r="H5">
            <v>18</v>
          </cell>
        </row>
        <row r="6">
          <cell r="A6" t="str">
            <v>Akaroa Area School</v>
          </cell>
          <cell r="B6" t="str">
            <v>AKAS</v>
          </cell>
          <cell r="C6">
            <v>4</v>
          </cell>
          <cell r="F6" t="str">
            <v>Yr 7&amp;8 Boys Championship</v>
          </cell>
          <cell r="G6" t="str">
            <v>7/8BC</v>
          </cell>
          <cell r="H6">
            <v>7</v>
          </cell>
        </row>
        <row r="7">
          <cell r="A7" t="str">
            <v>Albury School</v>
          </cell>
          <cell r="C7">
            <v>5</v>
          </cell>
          <cell r="F7" t="str">
            <v>Yr 7&amp;8 Boys Standard</v>
          </cell>
          <cell r="G7" t="str">
            <v>7/8BS</v>
          </cell>
          <cell r="H7">
            <v>15</v>
          </cell>
        </row>
        <row r="8">
          <cell r="A8" t="str">
            <v>Alexandra School</v>
          </cell>
          <cell r="C8">
            <v>6</v>
          </cell>
          <cell r="F8" t="str">
            <v>Yr 7&amp;8 Girls Championship</v>
          </cell>
          <cell r="G8" t="str">
            <v>7/8GC</v>
          </cell>
          <cell r="H8">
            <v>8</v>
          </cell>
        </row>
        <row r="9">
          <cell r="A9" t="str">
            <v>Allenton School</v>
          </cell>
          <cell r="C9">
            <v>7</v>
          </cell>
          <cell r="F9" t="str">
            <v>Yr 7&amp;8 Girls Standard</v>
          </cell>
          <cell r="G9" t="str">
            <v>7/8GS</v>
          </cell>
          <cell r="H9">
            <v>16</v>
          </cell>
        </row>
        <row r="10">
          <cell r="A10" t="str">
            <v>Allenvale School</v>
          </cell>
          <cell r="B10" t="str">
            <v>ALNV</v>
          </cell>
          <cell r="C10">
            <v>8</v>
          </cell>
          <cell r="F10" t="str">
            <v>Junior Boys Championship</v>
          </cell>
          <cell r="G10" t="str">
            <v>JBC</v>
          </cell>
          <cell r="H10">
            <v>5</v>
          </cell>
        </row>
        <row r="11">
          <cell r="A11" t="str">
            <v>Amana Christian School</v>
          </cell>
          <cell r="C11">
            <v>9</v>
          </cell>
          <cell r="F11" t="str">
            <v>Junior Boys Standard</v>
          </cell>
          <cell r="G11" t="str">
            <v>JBS</v>
          </cell>
          <cell r="H11">
            <v>13</v>
          </cell>
        </row>
        <row r="12">
          <cell r="A12" t="str">
            <v>Amberley School</v>
          </cell>
          <cell r="C12">
            <v>10</v>
          </cell>
          <cell r="F12" t="str">
            <v>Junior Girls Championship</v>
          </cell>
          <cell r="G12" t="str">
            <v>JGC</v>
          </cell>
          <cell r="H12">
            <v>6</v>
          </cell>
        </row>
        <row r="13">
          <cell r="A13" t="str">
            <v>Amuri Area School</v>
          </cell>
          <cell r="B13" t="str">
            <v>AMUR</v>
          </cell>
          <cell r="C13">
            <v>11</v>
          </cell>
          <cell r="F13" t="str">
            <v>Junior Girls Standard</v>
          </cell>
          <cell r="G13" t="str">
            <v>JGS</v>
          </cell>
          <cell r="H13">
            <v>14</v>
          </cell>
        </row>
        <row r="14">
          <cell r="A14" t="str">
            <v>Andersons Bay School</v>
          </cell>
          <cell r="C14">
            <v>12</v>
          </cell>
          <cell r="F14" t="str">
            <v>Intermediate Boys Championship</v>
          </cell>
          <cell r="G14" t="str">
            <v>IBC</v>
          </cell>
          <cell r="H14">
            <v>3</v>
          </cell>
        </row>
        <row r="15">
          <cell r="A15" t="str">
            <v>Aoraki Mount Cook School</v>
          </cell>
          <cell r="C15">
            <v>13</v>
          </cell>
          <cell r="F15" t="str">
            <v>Intermediate Boys Standard</v>
          </cell>
          <cell r="G15" t="str">
            <v>IBS</v>
          </cell>
          <cell r="H15">
            <v>11</v>
          </cell>
        </row>
        <row r="16">
          <cell r="A16" t="str">
            <v>Aorangi School</v>
          </cell>
          <cell r="C16">
            <v>14</v>
          </cell>
          <cell r="F16" t="str">
            <v>Intermediate Girls Championship</v>
          </cell>
          <cell r="G16" t="str">
            <v>IGC</v>
          </cell>
          <cell r="H16">
            <v>4</v>
          </cell>
        </row>
        <row r="17">
          <cell r="A17" t="str">
            <v>Aparima College</v>
          </cell>
          <cell r="B17" t="str">
            <v>APAR</v>
          </cell>
          <cell r="C17">
            <v>15</v>
          </cell>
          <cell r="F17" t="str">
            <v>Intermediate Girls Standard</v>
          </cell>
          <cell r="G17" t="str">
            <v>IGS</v>
          </cell>
          <cell r="H17">
            <v>12</v>
          </cell>
        </row>
        <row r="18">
          <cell r="A18" t="str">
            <v>Appleby School</v>
          </cell>
          <cell r="C18">
            <v>16</v>
          </cell>
          <cell r="F18" t="str">
            <v>Senior Boys Championship</v>
          </cell>
          <cell r="G18" t="str">
            <v>SBC</v>
          </cell>
          <cell r="H18">
            <v>1</v>
          </cell>
        </row>
        <row r="19">
          <cell r="A19" t="str">
            <v>Aranui High School</v>
          </cell>
          <cell r="B19" t="str">
            <v>ARAN</v>
          </cell>
          <cell r="C19">
            <v>17</v>
          </cell>
          <cell r="F19" t="str">
            <v>Senior Boys Standard</v>
          </cell>
          <cell r="G19" t="str">
            <v>SBS</v>
          </cell>
          <cell r="H19">
            <v>9</v>
          </cell>
        </row>
        <row r="20">
          <cell r="A20" t="str">
            <v>Aranui School</v>
          </cell>
          <cell r="C20">
            <v>18</v>
          </cell>
          <cell r="F20" t="str">
            <v>Senior Girls Championship</v>
          </cell>
          <cell r="G20" t="str">
            <v>SGC</v>
          </cell>
          <cell r="H20">
            <v>2</v>
          </cell>
        </row>
        <row r="21">
          <cell r="A21" t="str">
            <v>Ardgowan School</v>
          </cell>
          <cell r="C21">
            <v>19</v>
          </cell>
          <cell r="F21" t="str">
            <v>Senior Girls Standard</v>
          </cell>
          <cell r="G21" t="str">
            <v>SGS</v>
          </cell>
          <cell r="H21">
            <v>10</v>
          </cell>
        </row>
        <row r="22">
          <cell r="A22" t="str">
            <v>Arowhenua Maori School</v>
          </cell>
          <cell r="C22">
            <v>20</v>
          </cell>
          <cell r="F22" t="str">
            <v>Students with Disabilities</v>
          </cell>
          <cell r="G22" t="str">
            <v>Special</v>
          </cell>
          <cell r="H22">
            <v>19</v>
          </cell>
        </row>
        <row r="23">
          <cell r="A23" t="str">
            <v>Arrowtown School</v>
          </cell>
          <cell r="C23">
            <v>21</v>
          </cell>
        </row>
        <row r="24">
          <cell r="A24" t="str">
            <v>Arthur Street School</v>
          </cell>
          <cell r="C24">
            <v>22</v>
          </cell>
        </row>
        <row r="25">
          <cell r="A25" t="str">
            <v>Ascot Community School</v>
          </cell>
          <cell r="C25">
            <v>23</v>
          </cell>
        </row>
        <row r="26">
          <cell r="A26" t="str">
            <v>Ashburton Borough School</v>
          </cell>
          <cell r="C26">
            <v>24</v>
          </cell>
        </row>
        <row r="27">
          <cell r="A27" t="str">
            <v>Ashburton College</v>
          </cell>
          <cell r="B27" t="str">
            <v>ASHB</v>
          </cell>
          <cell r="C27">
            <v>25</v>
          </cell>
        </row>
        <row r="28">
          <cell r="A28" t="str">
            <v>Ashburton Intermediate</v>
          </cell>
          <cell r="C28">
            <v>26</v>
          </cell>
        </row>
        <row r="29">
          <cell r="A29" t="str">
            <v>Ashburton Netherby School</v>
          </cell>
          <cell r="C29">
            <v>27</v>
          </cell>
        </row>
        <row r="30">
          <cell r="A30" t="str">
            <v>Ashgrove School</v>
          </cell>
          <cell r="C30">
            <v>28</v>
          </cell>
        </row>
        <row r="31">
          <cell r="A31" t="str">
            <v>Ashley School</v>
          </cell>
          <cell r="C31">
            <v>29</v>
          </cell>
        </row>
        <row r="32">
          <cell r="A32" t="str">
            <v>Auckland Point School</v>
          </cell>
          <cell r="C32">
            <v>30</v>
          </cell>
        </row>
        <row r="33">
          <cell r="A33" t="str">
            <v>Aurora College</v>
          </cell>
          <cell r="B33" t="str">
            <v>AURA</v>
          </cell>
          <cell r="C33">
            <v>31</v>
          </cell>
        </row>
        <row r="34">
          <cell r="A34" t="str">
            <v>Avondale School</v>
          </cell>
          <cell r="C34">
            <v>32</v>
          </cell>
        </row>
        <row r="35">
          <cell r="A35" t="str">
            <v>Avonhead School</v>
          </cell>
          <cell r="C35">
            <v>33</v>
          </cell>
        </row>
        <row r="36">
          <cell r="A36" t="str">
            <v>Avonside Girls' High School</v>
          </cell>
          <cell r="B36" t="str">
            <v>AVSG</v>
          </cell>
          <cell r="C36">
            <v>34</v>
          </cell>
        </row>
        <row r="37">
          <cell r="A37" t="str">
            <v>Awahono School - Grey Valley</v>
          </cell>
          <cell r="C37">
            <v>35</v>
          </cell>
        </row>
        <row r="38">
          <cell r="A38" t="str">
            <v>Balaclava School</v>
          </cell>
          <cell r="C38">
            <v>36</v>
          </cell>
        </row>
        <row r="39">
          <cell r="A39" t="str">
            <v>Balclutha School</v>
          </cell>
          <cell r="C39">
            <v>37</v>
          </cell>
        </row>
        <row r="40">
          <cell r="A40" t="str">
            <v>Balfour School</v>
          </cell>
          <cell r="C40">
            <v>38</v>
          </cell>
        </row>
        <row r="41">
          <cell r="A41" t="str">
            <v>Balmacewen Intermediate</v>
          </cell>
          <cell r="C41">
            <v>39</v>
          </cell>
        </row>
        <row r="42">
          <cell r="A42" t="str">
            <v>Bamford School</v>
          </cell>
          <cell r="C42">
            <v>40</v>
          </cell>
        </row>
        <row r="43">
          <cell r="A43" t="str">
            <v>Banks Avenue School</v>
          </cell>
          <cell r="C43">
            <v>41</v>
          </cell>
        </row>
        <row r="44">
          <cell r="A44" t="str">
            <v>Barrytown School</v>
          </cell>
          <cell r="C44">
            <v>42</v>
          </cell>
        </row>
        <row r="45">
          <cell r="A45" t="str">
            <v>Barton Rural School</v>
          </cell>
          <cell r="C45">
            <v>43</v>
          </cell>
        </row>
        <row r="46">
          <cell r="A46" t="str">
            <v>Bayfield High School</v>
          </cell>
          <cell r="B46" t="str">
            <v>BAYF</v>
          </cell>
          <cell r="C46">
            <v>44</v>
          </cell>
        </row>
        <row r="47">
          <cell r="A47" t="str">
            <v>Beaconsfield School</v>
          </cell>
          <cell r="C47">
            <v>45</v>
          </cell>
        </row>
        <row r="48">
          <cell r="A48" t="str">
            <v>Beckenham School</v>
          </cell>
          <cell r="C48">
            <v>46</v>
          </cell>
        </row>
        <row r="49">
          <cell r="A49" t="str">
            <v>Belfast School</v>
          </cell>
          <cell r="C49">
            <v>47</v>
          </cell>
        </row>
        <row r="50">
          <cell r="A50" t="str">
            <v>Big Rock Primary School</v>
          </cell>
          <cell r="C50">
            <v>48</v>
          </cell>
        </row>
        <row r="51">
          <cell r="A51" t="str">
            <v>Birchwood School</v>
          </cell>
          <cell r="C51">
            <v>49</v>
          </cell>
        </row>
        <row r="52">
          <cell r="A52" t="str">
            <v>Bishopdale School</v>
          </cell>
          <cell r="C52">
            <v>50</v>
          </cell>
        </row>
        <row r="53">
          <cell r="A53" t="str">
            <v>Blackmount School</v>
          </cell>
          <cell r="C53">
            <v>51</v>
          </cell>
        </row>
        <row r="54">
          <cell r="A54" t="str">
            <v>Blaketown School</v>
          </cell>
          <cell r="C54">
            <v>52</v>
          </cell>
        </row>
        <row r="55">
          <cell r="A55" t="str">
            <v>Blenheim School</v>
          </cell>
          <cell r="C55">
            <v>53</v>
          </cell>
        </row>
        <row r="56">
          <cell r="A56" t="str">
            <v>Blue Mountain College</v>
          </cell>
          <cell r="B56" t="str">
            <v>BLUE</v>
          </cell>
          <cell r="C56">
            <v>54</v>
          </cell>
        </row>
        <row r="57">
          <cell r="A57" t="str">
            <v>Bluestone School</v>
          </cell>
          <cell r="C57">
            <v>55</v>
          </cell>
        </row>
        <row r="58">
          <cell r="A58" t="str">
            <v>Bluff Community School</v>
          </cell>
          <cell r="C58">
            <v>56</v>
          </cell>
        </row>
        <row r="59">
          <cell r="A59" t="str">
            <v>Bohally Intermediate</v>
          </cell>
          <cell r="C59">
            <v>57</v>
          </cell>
        </row>
        <row r="60">
          <cell r="A60" t="str">
            <v>Bradford School</v>
          </cell>
          <cell r="C60">
            <v>58</v>
          </cell>
        </row>
        <row r="61">
          <cell r="A61" t="str">
            <v>Branston Intermediate</v>
          </cell>
          <cell r="C61">
            <v>59</v>
          </cell>
        </row>
        <row r="62">
          <cell r="A62" t="str">
            <v>Breens Intermediate</v>
          </cell>
          <cell r="C62">
            <v>60</v>
          </cell>
        </row>
        <row r="63">
          <cell r="A63" t="str">
            <v>Brightwater School</v>
          </cell>
          <cell r="C63">
            <v>61</v>
          </cell>
        </row>
        <row r="64">
          <cell r="A64" t="str">
            <v>Broad Bay School</v>
          </cell>
          <cell r="C64">
            <v>62</v>
          </cell>
        </row>
        <row r="65">
          <cell r="A65" t="str">
            <v>Broadfield School</v>
          </cell>
          <cell r="C65">
            <v>63</v>
          </cell>
        </row>
        <row r="66">
          <cell r="A66" t="str">
            <v>Broadgreen Intermediate</v>
          </cell>
          <cell r="C66">
            <v>64</v>
          </cell>
        </row>
        <row r="67">
          <cell r="A67" t="str">
            <v>Brockville School</v>
          </cell>
          <cell r="C67">
            <v>65</v>
          </cell>
        </row>
        <row r="68">
          <cell r="A68" t="str">
            <v>Bromley School</v>
          </cell>
          <cell r="C68">
            <v>66</v>
          </cell>
        </row>
        <row r="69">
          <cell r="A69" t="str">
            <v>Brooklyn School</v>
          </cell>
          <cell r="C69">
            <v>67</v>
          </cell>
        </row>
        <row r="70">
          <cell r="A70" t="str">
            <v>Broomfield School</v>
          </cell>
          <cell r="C70">
            <v>68</v>
          </cell>
        </row>
        <row r="71">
          <cell r="A71" t="str">
            <v>Buller High School</v>
          </cell>
          <cell r="B71" t="str">
            <v>BULL</v>
          </cell>
          <cell r="C71">
            <v>69</v>
          </cell>
        </row>
        <row r="72">
          <cell r="A72" t="str">
            <v>Burnham School</v>
          </cell>
          <cell r="C72">
            <v>70</v>
          </cell>
        </row>
        <row r="73">
          <cell r="A73" t="str">
            <v>Burnside High School</v>
          </cell>
          <cell r="B73" t="str">
            <v>BURN</v>
          </cell>
          <cell r="C73">
            <v>71</v>
          </cell>
        </row>
        <row r="74">
          <cell r="A74" t="str">
            <v>Burnside Primary School</v>
          </cell>
          <cell r="C74">
            <v>72</v>
          </cell>
        </row>
        <row r="75">
          <cell r="A75" t="str">
            <v>Burwood School</v>
          </cell>
          <cell r="C75">
            <v>73</v>
          </cell>
        </row>
        <row r="76">
          <cell r="A76" t="str">
            <v>Calton Hill School</v>
          </cell>
          <cell r="C76">
            <v>74</v>
          </cell>
        </row>
        <row r="77">
          <cell r="A77" t="str">
            <v>Cannington School</v>
          </cell>
          <cell r="C77">
            <v>75</v>
          </cell>
        </row>
        <row r="78">
          <cell r="A78" t="str">
            <v>Canvastown School</v>
          </cell>
          <cell r="C78">
            <v>76</v>
          </cell>
        </row>
        <row r="79">
          <cell r="A79" t="str">
            <v>Carew Peel Forest School</v>
          </cell>
          <cell r="C79">
            <v>77</v>
          </cell>
        </row>
        <row r="80">
          <cell r="A80" t="str">
            <v>Casebrook Intermediate</v>
          </cell>
          <cell r="C80">
            <v>78</v>
          </cell>
        </row>
        <row r="81">
          <cell r="A81" t="str">
            <v>Cashmere High School</v>
          </cell>
          <cell r="B81" t="str">
            <v>CASH</v>
          </cell>
          <cell r="C81">
            <v>79</v>
          </cell>
        </row>
        <row r="82">
          <cell r="A82" t="str">
            <v>Cashmere Primary School</v>
          </cell>
          <cell r="C82">
            <v>80</v>
          </cell>
        </row>
        <row r="83">
          <cell r="A83" t="str">
            <v>Catholic Cathedral College</v>
          </cell>
          <cell r="B83" t="str">
            <v>CATH</v>
          </cell>
          <cell r="C83">
            <v>81</v>
          </cell>
        </row>
        <row r="84">
          <cell r="A84" t="str">
            <v>Caversham School</v>
          </cell>
          <cell r="C84">
            <v>82</v>
          </cell>
        </row>
        <row r="85">
          <cell r="A85" t="str">
            <v>Central New Brighton School</v>
          </cell>
          <cell r="C85">
            <v>83</v>
          </cell>
        </row>
        <row r="86">
          <cell r="A86" t="str">
            <v>Central Southland College</v>
          </cell>
          <cell r="B86" t="str">
            <v>CSLC</v>
          </cell>
          <cell r="C86">
            <v>84</v>
          </cell>
        </row>
        <row r="87">
          <cell r="A87" t="str">
            <v>Central Southland Rural Primary School</v>
          </cell>
          <cell r="C87">
            <v>85</v>
          </cell>
        </row>
        <row r="88">
          <cell r="A88" t="str">
            <v>Central Takaka School</v>
          </cell>
          <cell r="C88">
            <v>86</v>
          </cell>
        </row>
        <row r="89">
          <cell r="A89" t="str">
            <v>Chertsey School</v>
          </cell>
          <cell r="C89">
            <v>87</v>
          </cell>
        </row>
        <row r="90">
          <cell r="A90" t="str">
            <v>Cheviot Area School</v>
          </cell>
          <cell r="B90" t="str">
            <v>CHEV</v>
          </cell>
          <cell r="C90">
            <v>88</v>
          </cell>
        </row>
        <row r="91">
          <cell r="A91" t="str">
            <v>Chisnallwood Intermediate</v>
          </cell>
          <cell r="C91">
            <v>89</v>
          </cell>
        </row>
        <row r="92">
          <cell r="A92" t="str">
            <v>Christ The King School</v>
          </cell>
          <cell r="C92">
            <v>90</v>
          </cell>
        </row>
        <row r="93">
          <cell r="A93" t="str">
            <v>Christchurch Adventist School</v>
          </cell>
          <cell r="B93" t="str">
            <v>CHAD</v>
          </cell>
          <cell r="C93">
            <v>91</v>
          </cell>
        </row>
        <row r="94">
          <cell r="A94" t="str">
            <v>Christchurch Boys High School</v>
          </cell>
          <cell r="B94" t="str">
            <v>CBHS</v>
          </cell>
          <cell r="C94">
            <v>92</v>
          </cell>
        </row>
        <row r="95">
          <cell r="A95" t="str">
            <v>Christchurch East School</v>
          </cell>
          <cell r="C95">
            <v>93</v>
          </cell>
        </row>
        <row r="96">
          <cell r="A96" t="str">
            <v>Christchurch Girls High School</v>
          </cell>
          <cell r="B96" t="str">
            <v>CGHS</v>
          </cell>
          <cell r="C96">
            <v>94</v>
          </cell>
        </row>
        <row r="97">
          <cell r="A97" t="str">
            <v>Christchurch Rudolf Steiner School</v>
          </cell>
          <cell r="B97" t="str">
            <v>RSCH</v>
          </cell>
          <cell r="C97">
            <v>95</v>
          </cell>
        </row>
        <row r="98">
          <cell r="A98" t="str">
            <v>Christchurch South Intermediate</v>
          </cell>
          <cell r="C98">
            <v>96</v>
          </cell>
        </row>
        <row r="99">
          <cell r="A99" t="str">
            <v>Christ's College</v>
          </cell>
          <cell r="B99" t="str">
            <v>CHCO</v>
          </cell>
          <cell r="C99">
            <v>97</v>
          </cell>
        </row>
        <row r="100">
          <cell r="A100" t="str">
            <v>Clarkville School</v>
          </cell>
          <cell r="C100">
            <v>98</v>
          </cell>
        </row>
        <row r="101">
          <cell r="A101" t="str">
            <v>Clifton Terrace School</v>
          </cell>
          <cell r="C101">
            <v>99</v>
          </cell>
        </row>
        <row r="102">
          <cell r="A102" t="str">
            <v>Clinton School</v>
          </cell>
          <cell r="C102">
            <v>100</v>
          </cell>
        </row>
        <row r="103">
          <cell r="A103" t="str">
            <v>Clutha Valley School</v>
          </cell>
          <cell r="C103">
            <v>101</v>
          </cell>
        </row>
        <row r="104">
          <cell r="A104" t="str">
            <v>Clyde School</v>
          </cell>
          <cell r="C104">
            <v>102</v>
          </cell>
        </row>
        <row r="105">
          <cell r="A105" t="str">
            <v>Cobden School</v>
          </cell>
          <cell r="C105">
            <v>103</v>
          </cell>
        </row>
        <row r="106">
          <cell r="A106" t="str">
            <v>Cobham Intermediate</v>
          </cell>
          <cell r="C106">
            <v>104</v>
          </cell>
        </row>
        <row r="107">
          <cell r="A107" t="str">
            <v>College Street School</v>
          </cell>
          <cell r="C107">
            <v>105</v>
          </cell>
        </row>
        <row r="108">
          <cell r="A108" t="str">
            <v>Collingwood Area School</v>
          </cell>
          <cell r="B108" t="str">
            <v>COLL</v>
          </cell>
          <cell r="C108">
            <v>106</v>
          </cell>
        </row>
        <row r="109">
          <cell r="A109" t="str">
            <v>Columba College</v>
          </cell>
          <cell r="B109" t="str">
            <v>COLU</v>
          </cell>
          <cell r="C109">
            <v>107</v>
          </cell>
        </row>
        <row r="110">
          <cell r="A110" t="str">
            <v>Concord School</v>
          </cell>
          <cell r="C110">
            <v>108</v>
          </cell>
        </row>
        <row r="111">
          <cell r="A111" t="str">
            <v>Corstorphine School</v>
          </cell>
          <cell r="C111">
            <v>109</v>
          </cell>
        </row>
        <row r="112">
          <cell r="A112" t="str">
            <v>Cotswold School</v>
          </cell>
          <cell r="C112">
            <v>110</v>
          </cell>
        </row>
        <row r="113">
          <cell r="A113" t="str">
            <v>Craighead Diocesan School</v>
          </cell>
          <cell r="B113" t="str">
            <v>CRAI</v>
          </cell>
          <cell r="C113">
            <v>111</v>
          </cell>
        </row>
        <row r="114">
          <cell r="A114" t="str">
            <v>Cromwell College</v>
          </cell>
          <cell r="B114" t="str">
            <v>CROM</v>
          </cell>
          <cell r="C114">
            <v>112</v>
          </cell>
        </row>
        <row r="115">
          <cell r="A115" t="str">
            <v>Cromwell Primary School</v>
          </cell>
          <cell r="C115">
            <v>113</v>
          </cell>
        </row>
        <row r="116">
          <cell r="A116" t="str">
            <v>Cust School</v>
          </cell>
          <cell r="C116">
            <v>114</v>
          </cell>
        </row>
        <row r="117">
          <cell r="A117" t="str">
            <v>Darfield High School</v>
          </cell>
          <cell r="B117" t="str">
            <v>DARF</v>
          </cell>
          <cell r="C117">
            <v>115</v>
          </cell>
        </row>
        <row r="118">
          <cell r="A118" t="str">
            <v>Darfield School</v>
          </cell>
          <cell r="C118">
            <v>116</v>
          </cell>
        </row>
        <row r="119">
          <cell r="A119" t="str">
            <v>Diamond Harbour School</v>
          </cell>
          <cell r="C119">
            <v>117</v>
          </cell>
        </row>
        <row r="120">
          <cell r="A120" t="str">
            <v>Dipton School</v>
          </cell>
          <cell r="C120">
            <v>118</v>
          </cell>
        </row>
        <row r="121">
          <cell r="A121" t="str">
            <v>Discovery One School</v>
          </cell>
          <cell r="C121">
            <v>119</v>
          </cell>
        </row>
        <row r="122">
          <cell r="A122" t="str">
            <v>Donovan Primary School</v>
          </cell>
          <cell r="C122">
            <v>120</v>
          </cell>
        </row>
        <row r="123">
          <cell r="A123" t="str">
            <v>Dorie School</v>
          </cell>
          <cell r="C123">
            <v>121</v>
          </cell>
        </row>
        <row r="124">
          <cell r="A124" t="str">
            <v>Dovedale School</v>
          </cell>
          <cell r="C124">
            <v>122</v>
          </cell>
        </row>
        <row r="125">
          <cell r="A125" t="str">
            <v>Dunedin North Intermediate</v>
          </cell>
          <cell r="C125">
            <v>123</v>
          </cell>
        </row>
        <row r="126">
          <cell r="A126" t="str">
            <v>Dunedin Rudolf Steiner School</v>
          </cell>
          <cell r="C126">
            <v>124</v>
          </cell>
        </row>
        <row r="127">
          <cell r="A127" t="str">
            <v>Dunsandel School</v>
          </cell>
          <cell r="C127">
            <v>125</v>
          </cell>
        </row>
        <row r="128">
          <cell r="A128" t="str">
            <v>Dunstan High School</v>
          </cell>
          <cell r="B128" t="str">
            <v>DUNS</v>
          </cell>
          <cell r="C128">
            <v>126</v>
          </cell>
        </row>
        <row r="129">
          <cell r="A129" t="str">
            <v>Duntroon School</v>
          </cell>
          <cell r="C129">
            <v>127</v>
          </cell>
        </row>
        <row r="130">
          <cell r="A130" t="str">
            <v>Duvauchelle School</v>
          </cell>
          <cell r="C130">
            <v>128</v>
          </cell>
        </row>
        <row r="131">
          <cell r="A131" t="str">
            <v>East Gore School</v>
          </cell>
          <cell r="C131">
            <v>129</v>
          </cell>
        </row>
        <row r="132">
          <cell r="A132" t="str">
            <v>East Otago High School</v>
          </cell>
          <cell r="B132" t="str">
            <v>EAST</v>
          </cell>
          <cell r="C132">
            <v>130</v>
          </cell>
        </row>
        <row r="133">
          <cell r="A133" t="str">
            <v>East Taieri School</v>
          </cell>
          <cell r="C133">
            <v>131</v>
          </cell>
        </row>
        <row r="134">
          <cell r="A134" t="str">
            <v>Edendale School</v>
          </cell>
          <cell r="C134">
            <v>132</v>
          </cell>
        </row>
        <row r="135">
          <cell r="A135" t="str">
            <v>Ellesmere College</v>
          </cell>
          <cell r="B135" t="str">
            <v>ELLE</v>
          </cell>
          <cell r="C135">
            <v>133</v>
          </cell>
        </row>
        <row r="136">
          <cell r="A136" t="str">
            <v>Elmgrove School</v>
          </cell>
          <cell r="C136">
            <v>134</v>
          </cell>
        </row>
        <row r="137">
          <cell r="A137" t="str">
            <v>Elmwood Normal School</v>
          </cell>
          <cell r="C137">
            <v>135</v>
          </cell>
        </row>
        <row r="138">
          <cell r="A138" t="str">
            <v>Emmanuel Christian School</v>
          </cell>
          <cell r="C138">
            <v>136</v>
          </cell>
        </row>
        <row r="139">
          <cell r="A139" t="str">
            <v>Enner Glynn School</v>
          </cell>
          <cell r="C139">
            <v>137</v>
          </cell>
        </row>
        <row r="140">
          <cell r="A140" t="str">
            <v>Fairfield School</v>
          </cell>
          <cell r="C140">
            <v>138</v>
          </cell>
        </row>
        <row r="141">
          <cell r="A141" t="str">
            <v>Fairhall School</v>
          </cell>
          <cell r="C141">
            <v>139</v>
          </cell>
        </row>
        <row r="142">
          <cell r="A142" t="str">
            <v>Fairlie School</v>
          </cell>
          <cell r="C142">
            <v>140</v>
          </cell>
        </row>
        <row r="143">
          <cell r="A143" t="str">
            <v>Fairton School</v>
          </cell>
          <cell r="C143">
            <v>141</v>
          </cell>
        </row>
        <row r="144">
          <cell r="A144" t="str">
            <v>Fendalton Open Air School</v>
          </cell>
          <cell r="C144">
            <v>142</v>
          </cell>
        </row>
        <row r="145">
          <cell r="A145" t="str">
            <v>Fenwick School</v>
          </cell>
          <cell r="C145">
            <v>143</v>
          </cell>
        </row>
        <row r="146">
          <cell r="A146" t="str">
            <v>Ferndale School</v>
          </cell>
          <cell r="B146" t="str">
            <v>FERN</v>
          </cell>
          <cell r="C146">
            <v>144</v>
          </cell>
        </row>
        <row r="147">
          <cell r="A147" t="str">
            <v>Fernside School</v>
          </cell>
          <cell r="C147">
            <v>145</v>
          </cell>
        </row>
        <row r="148">
          <cell r="A148" t="str">
            <v>Fernworth Primary School</v>
          </cell>
          <cell r="C148">
            <v>146</v>
          </cell>
        </row>
        <row r="149">
          <cell r="A149" t="str">
            <v>Fiordland College</v>
          </cell>
          <cell r="B149" t="str">
            <v>FIOR</v>
          </cell>
          <cell r="C149">
            <v>147</v>
          </cell>
        </row>
        <row r="150">
          <cell r="A150" t="str">
            <v>Five Forks School</v>
          </cell>
          <cell r="C150">
            <v>148</v>
          </cell>
        </row>
        <row r="151">
          <cell r="A151" t="str">
            <v>Flagswamp School</v>
          </cell>
          <cell r="C151">
            <v>149</v>
          </cell>
        </row>
        <row r="152">
          <cell r="A152" t="str">
            <v>Forbury School</v>
          </cell>
          <cell r="C152">
            <v>150</v>
          </cell>
        </row>
        <row r="153">
          <cell r="A153" t="str">
            <v>Fox Glacier School</v>
          </cell>
          <cell r="C153">
            <v>151</v>
          </cell>
        </row>
        <row r="154">
          <cell r="A154" t="str">
            <v>Franz Josef Glacier School</v>
          </cell>
          <cell r="C154">
            <v>152</v>
          </cell>
        </row>
        <row r="155">
          <cell r="A155" t="str">
            <v>Freeville School</v>
          </cell>
          <cell r="C155">
            <v>153</v>
          </cell>
        </row>
        <row r="156">
          <cell r="A156" t="str">
            <v>Garin College</v>
          </cell>
          <cell r="B156" t="str">
            <v>GARI</v>
          </cell>
          <cell r="C156">
            <v>154</v>
          </cell>
        </row>
        <row r="157">
          <cell r="A157" t="str">
            <v>Garston School</v>
          </cell>
          <cell r="C157">
            <v>155</v>
          </cell>
        </row>
        <row r="158">
          <cell r="A158" t="str">
            <v>George Street Normal School</v>
          </cell>
          <cell r="C158">
            <v>156</v>
          </cell>
        </row>
        <row r="159">
          <cell r="A159" t="str">
            <v>Geraldine High School</v>
          </cell>
          <cell r="B159" t="str">
            <v>GERA</v>
          </cell>
          <cell r="C159">
            <v>157</v>
          </cell>
        </row>
        <row r="160">
          <cell r="A160" t="str">
            <v>Geraldine Primary School</v>
          </cell>
          <cell r="C160">
            <v>158</v>
          </cell>
        </row>
        <row r="161">
          <cell r="A161" t="str">
            <v>Gilberthorpe School</v>
          </cell>
          <cell r="C161">
            <v>159</v>
          </cell>
        </row>
        <row r="162">
          <cell r="A162" t="str">
            <v>Glenavy School</v>
          </cell>
          <cell r="C162">
            <v>160</v>
          </cell>
        </row>
        <row r="163">
          <cell r="A163" t="str">
            <v>Glenham School</v>
          </cell>
          <cell r="C163">
            <v>161</v>
          </cell>
        </row>
        <row r="164">
          <cell r="A164" t="str">
            <v>Gleniti School</v>
          </cell>
          <cell r="C164">
            <v>162</v>
          </cell>
        </row>
        <row r="165">
          <cell r="A165" t="str">
            <v>Glenmoor School</v>
          </cell>
          <cell r="C165">
            <v>163</v>
          </cell>
        </row>
        <row r="166">
          <cell r="A166" t="str">
            <v>Glenorchy School</v>
          </cell>
          <cell r="C166">
            <v>164</v>
          </cell>
        </row>
        <row r="167">
          <cell r="A167" t="str">
            <v>Glentunnel School</v>
          </cell>
          <cell r="C167">
            <v>165</v>
          </cell>
        </row>
        <row r="168">
          <cell r="A168" t="str">
            <v>Golden Bay High School</v>
          </cell>
          <cell r="B168" t="str">
            <v>GOLD</v>
          </cell>
          <cell r="C168">
            <v>166</v>
          </cell>
        </row>
        <row r="169">
          <cell r="A169" t="str">
            <v>Goldfields School</v>
          </cell>
          <cell r="C169">
            <v>167</v>
          </cell>
        </row>
        <row r="170">
          <cell r="A170" t="str">
            <v>Gore High School</v>
          </cell>
          <cell r="B170" t="str">
            <v>GORE</v>
          </cell>
          <cell r="C170">
            <v>168</v>
          </cell>
        </row>
        <row r="171">
          <cell r="A171" t="str">
            <v>Gore Main School</v>
          </cell>
          <cell r="C171">
            <v>169</v>
          </cell>
        </row>
        <row r="172">
          <cell r="A172" t="str">
            <v>Gorge Road School</v>
          </cell>
          <cell r="C172">
            <v>170</v>
          </cell>
        </row>
        <row r="173">
          <cell r="A173" t="str">
            <v>Governors Bay School</v>
          </cell>
          <cell r="C173">
            <v>171</v>
          </cell>
        </row>
        <row r="174">
          <cell r="A174" t="str">
            <v>Granity School</v>
          </cell>
          <cell r="C174">
            <v>172</v>
          </cell>
        </row>
        <row r="175">
          <cell r="A175" t="str">
            <v>Grantlea Downs School</v>
          </cell>
          <cell r="C175">
            <v>173</v>
          </cell>
        </row>
        <row r="176">
          <cell r="A176" t="str">
            <v>Grants Braes School</v>
          </cell>
          <cell r="C176">
            <v>174</v>
          </cell>
        </row>
        <row r="177">
          <cell r="A177" t="str">
            <v>Green Island School</v>
          </cell>
          <cell r="C177">
            <v>175</v>
          </cell>
        </row>
        <row r="178">
          <cell r="A178" t="str">
            <v>Greendale School</v>
          </cell>
          <cell r="C178">
            <v>176</v>
          </cell>
        </row>
        <row r="179">
          <cell r="A179" t="str">
            <v>Greenpark School</v>
          </cell>
          <cell r="C179">
            <v>177</v>
          </cell>
        </row>
        <row r="180">
          <cell r="A180" t="str">
            <v>Greta Valley School</v>
          </cell>
          <cell r="C180">
            <v>178</v>
          </cell>
        </row>
        <row r="181">
          <cell r="A181" t="str">
            <v>Greymouth High School</v>
          </cell>
          <cell r="B181" t="str">
            <v>GREY</v>
          </cell>
          <cell r="C181">
            <v>179</v>
          </cell>
        </row>
        <row r="182">
          <cell r="A182" t="str">
            <v>Greymouth Main School</v>
          </cell>
          <cell r="C182">
            <v>180</v>
          </cell>
        </row>
        <row r="183">
          <cell r="A183" t="str">
            <v>Grovetown School</v>
          </cell>
          <cell r="C183">
            <v>181</v>
          </cell>
        </row>
        <row r="184">
          <cell r="A184" t="str">
            <v>Haast School</v>
          </cell>
          <cell r="C184">
            <v>182</v>
          </cell>
        </row>
        <row r="185">
          <cell r="A185" t="str">
            <v>Hagley Community College</v>
          </cell>
          <cell r="B185" t="str">
            <v>HAGL</v>
          </cell>
          <cell r="C185">
            <v>183</v>
          </cell>
        </row>
        <row r="186">
          <cell r="A186" t="str">
            <v>Halfmoon Bay School</v>
          </cell>
          <cell r="C186">
            <v>184</v>
          </cell>
        </row>
        <row r="187">
          <cell r="A187" t="str">
            <v>Halfway Bush School</v>
          </cell>
          <cell r="C187">
            <v>185</v>
          </cell>
        </row>
        <row r="188">
          <cell r="A188" t="str">
            <v>Halswell Residential College</v>
          </cell>
          <cell r="B188" t="str">
            <v>HALS</v>
          </cell>
          <cell r="C188">
            <v>186</v>
          </cell>
        </row>
        <row r="189">
          <cell r="A189" t="str">
            <v>Halswell School</v>
          </cell>
          <cell r="C189">
            <v>187</v>
          </cell>
        </row>
        <row r="190">
          <cell r="A190" t="str">
            <v>Hammersley Park School</v>
          </cell>
          <cell r="C190">
            <v>188</v>
          </cell>
        </row>
        <row r="191">
          <cell r="A191" t="str">
            <v>Hampden School</v>
          </cell>
          <cell r="C191">
            <v>189</v>
          </cell>
        </row>
        <row r="192">
          <cell r="A192" t="str">
            <v>Hampden Street School</v>
          </cell>
          <cell r="C192">
            <v>190</v>
          </cell>
        </row>
        <row r="193">
          <cell r="A193" t="str">
            <v>Hampstead School</v>
          </cell>
          <cell r="C193">
            <v>191</v>
          </cell>
        </row>
        <row r="194">
          <cell r="A194" t="str">
            <v>Hanmer Springs School</v>
          </cell>
          <cell r="C194">
            <v>192</v>
          </cell>
        </row>
        <row r="195">
          <cell r="A195" t="str">
            <v>Hapuku School</v>
          </cell>
          <cell r="C195">
            <v>193</v>
          </cell>
        </row>
        <row r="196">
          <cell r="A196" t="str">
            <v>Harewood School</v>
          </cell>
          <cell r="C196">
            <v>194</v>
          </cell>
        </row>
        <row r="197">
          <cell r="A197" t="str">
            <v>Hauroko Valley Primary School</v>
          </cell>
          <cell r="C197">
            <v>195</v>
          </cell>
        </row>
        <row r="198">
          <cell r="A198" t="str">
            <v>Havelock School</v>
          </cell>
          <cell r="C198">
            <v>196</v>
          </cell>
        </row>
        <row r="199">
          <cell r="A199" t="str">
            <v>Hawea Flat School</v>
          </cell>
          <cell r="C199">
            <v>197</v>
          </cell>
        </row>
        <row r="200">
          <cell r="A200" t="str">
            <v>Heathcote Valley School</v>
          </cell>
          <cell r="C200">
            <v>198</v>
          </cell>
        </row>
        <row r="201">
          <cell r="A201" t="str">
            <v>Heaton Normal Intermediate</v>
          </cell>
          <cell r="C201">
            <v>199</v>
          </cell>
        </row>
        <row r="202">
          <cell r="A202" t="str">
            <v>Heddon Bush School</v>
          </cell>
          <cell r="C202">
            <v>200</v>
          </cell>
        </row>
        <row r="203">
          <cell r="A203" t="str">
            <v>Hedgehope School</v>
          </cell>
          <cell r="C203">
            <v>201</v>
          </cell>
        </row>
        <row r="204">
          <cell r="A204" t="str">
            <v>Henley School</v>
          </cell>
          <cell r="C204">
            <v>202</v>
          </cell>
        </row>
        <row r="205">
          <cell r="A205" t="str">
            <v>Heriot School</v>
          </cell>
          <cell r="C205">
            <v>203</v>
          </cell>
        </row>
        <row r="206">
          <cell r="A206" t="str">
            <v>High Street School</v>
          </cell>
          <cell r="C206">
            <v>204</v>
          </cell>
        </row>
        <row r="207">
          <cell r="A207" t="str">
            <v>Highfield School</v>
          </cell>
          <cell r="C207">
            <v>205</v>
          </cell>
        </row>
        <row r="208">
          <cell r="A208" t="str">
            <v>Hillmorton High School</v>
          </cell>
          <cell r="B208" t="str">
            <v>HLMT</v>
          </cell>
          <cell r="C208">
            <v>206</v>
          </cell>
        </row>
        <row r="209">
          <cell r="A209" t="str">
            <v>Hillside Primary School</v>
          </cell>
          <cell r="C209">
            <v>207</v>
          </cell>
        </row>
        <row r="210">
          <cell r="A210" t="str">
            <v>Hillview Christian School</v>
          </cell>
          <cell r="B210" t="str">
            <v>HLCS</v>
          </cell>
          <cell r="C210">
            <v>208</v>
          </cell>
        </row>
        <row r="211">
          <cell r="A211" t="str">
            <v>Hinds School</v>
          </cell>
          <cell r="C211">
            <v>209</v>
          </cell>
        </row>
        <row r="212">
          <cell r="A212" t="str">
            <v>Hira School</v>
          </cell>
          <cell r="C212">
            <v>210</v>
          </cell>
        </row>
        <row r="213">
          <cell r="A213" t="str">
            <v>Hokitika School</v>
          </cell>
          <cell r="C213">
            <v>211</v>
          </cell>
        </row>
        <row r="214">
          <cell r="A214" t="str">
            <v>Holy Family School</v>
          </cell>
          <cell r="C214">
            <v>212</v>
          </cell>
        </row>
        <row r="215">
          <cell r="A215" t="str">
            <v>Hoon Hay School</v>
          </cell>
          <cell r="C215">
            <v>213</v>
          </cell>
        </row>
        <row r="216">
          <cell r="A216" t="str">
            <v>Hope School</v>
          </cell>
          <cell r="C216">
            <v>214</v>
          </cell>
        </row>
        <row r="217">
          <cell r="A217" t="str">
            <v>Hornby High School</v>
          </cell>
          <cell r="B217" t="str">
            <v>HORN</v>
          </cell>
          <cell r="C217">
            <v>215</v>
          </cell>
        </row>
        <row r="218">
          <cell r="A218" t="str">
            <v>Hornby Primary School</v>
          </cell>
          <cell r="C218">
            <v>216</v>
          </cell>
        </row>
        <row r="219">
          <cell r="A219" t="str">
            <v>Hororata School</v>
          </cell>
          <cell r="C219">
            <v>217</v>
          </cell>
        </row>
        <row r="220">
          <cell r="A220" t="str">
            <v>Hurunui College</v>
          </cell>
          <cell r="B220" t="str">
            <v>HURU</v>
          </cell>
          <cell r="C220">
            <v>218</v>
          </cell>
        </row>
        <row r="221">
          <cell r="A221" t="str">
            <v>Ilam School</v>
          </cell>
          <cell r="C221">
            <v>219</v>
          </cell>
        </row>
        <row r="222">
          <cell r="A222" t="str">
            <v>Inangahua Junction School</v>
          </cell>
          <cell r="C222">
            <v>220</v>
          </cell>
        </row>
        <row r="223">
          <cell r="A223" t="str">
            <v>Invercargill Middle School</v>
          </cell>
          <cell r="C223">
            <v>221</v>
          </cell>
        </row>
        <row r="224">
          <cell r="A224" t="str">
            <v>Isla Bank School</v>
          </cell>
          <cell r="C224">
            <v>222</v>
          </cell>
        </row>
        <row r="225">
          <cell r="A225" t="str">
            <v>Isleworth School</v>
          </cell>
          <cell r="C225">
            <v>223</v>
          </cell>
        </row>
        <row r="226">
          <cell r="A226" t="str">
            <v>Jacobs River School</v>
          </cell>
          <cell r="C226">
            <v>224</v>
          </cell>
        </row>
        <row r="227">
          <cell r="A227" t="str">
            <v>James Hargest College</v>
          </cell>
          <cell r="B227" t="str">
            <v>JHAR</v>
          </cell>
          <cell r="C227">
            <v>225</v>
          </cell>
        </row>
        <row r="228">
          <cell r="A228" t="str">
            <v>Jean Seabrook Memorial School</v>
          </cell>
          <cell r="C228">
            <v>226</v>
          </cell>
        </row>
        <row r="229">
          <cell r="A229" t="str">
            <v>John McGlashan College</v>
          </cell>
          <cell r="B229" t="str">
            <v>JMCG</v>
          </cell>
          <cell r="C229">
            <v>227</v>
          </cell>
        </row>
        <row r="230">
          <cell r="A230" t="str">
            <v>John Paul II High School</v>
          </cell>
          <cell r="B230" t="str">
            <v>JPHS</v>
          </cell>
          <cell r="C230">
            <v>228</v>
          </cell>
        </row>
        <row r="231">
          <cell r="A231" t="str">
            <v>Kaiapoi Borough School</v>
          </cell>
          <cell r="C231">
            <v>229</v>
          </cell>
        </row>
        <row r="232">
          <cell r="A232" t="str">
            <v>Kaiapoi High School</v>
          </cell>
          <cell r="B232" t="str">
            <v>KAIA</v>
          </cell>
          <cell r="C232">
            <v>230</v>
          </cell>
        </row>
        <row r="233">
          <cell r="A233" t="str">
            <v>Kaiapoi North School</v>
          </cell>
          <cell r="C233">
            <v>231</v>
          </cell>
        </row>
        <row r="234">
          <cell r="A234" t="str">
            <v>Kaikorai School</v>
          </cell>
          <cell r="C234">
            <v>232</v>
          </cell>
        </row>
        <row r="235">
          <cell r="A235" t="str">
            <v>Kaikorai Valley College</v>
          </cell>
          <cell r="B235" t="str">
            <v>KVLY</v>
          </cell>
          <cell r="C235">
            <v>233</v>
          </cell>
        </row>
        <row r="236">
          <cell r="A236" t="str">
            <v>Kaikoura High School</v>
          </cell>
          <cell r="B236" t="str">
            <v>KKOR</v>
          </cell>
          <cell r="C236">
            <v>234</v>
          </cell>
        </row>
        <row r="237">
          <cell r="A237" t="str">
            <v>Kaikoura Primary School</v>
          </cell>
          <cell r="C237">
            <v>235</v>
          </cell>
        </row>
        <row r="238">
          <cell r="A238" t="str">
            <v>Kaikoura Suburban School</v>
          </cell>
          <cell r="C238">
            <v>236</v>
          </cell>
        </row>
        <row r="239">
          <cell r="A239" t="str">
            <v>Kaingaroa School</v>
          </cell>
          <cell r="C239">
            <v>237</v>
          </cell>
        </row>
        <row r="240">
          <cell r="A240" t="str">
            <v>Kaitangata School</v>
          </cell>
          <cell r="C240">
            <v>238</v>
          </cell>
        </row>
        <row r="241">
          <cell r="A241" t="str">
            <v>Kakanui School</v>
          </cell>
          <cell r="C241">
            <v>239</v>
          </cell>
        </row>
        <row r="242">
          <cell r="A242" t="str">
            <v>Kaniere School</v>
          </cell>
          <cell r="C242">
            <v>240</v>
          </cell>
        </row>
        <row r="243">
          <cell r="A243" t="str">
            <v>Karamea Area School</v>
          </cell>
          <cell r="B243" t="str">
            <v>KRMA</v>
          </cell>
          <cell r="C243">
            <v>241</v>
          </cell>
        </row>
        <row r="244">
          <cell r="A244" t="str">
            <v>Karitane School</v>
          </cell>
          <cell r="C244">
            <v>242</v>
          </cell>
        </row>
        <row r="245">
          <cell r="A245" t="str">
            <v>Karoro School</v>
          </cell>
          <cell r="C245">
            <v>243</v>
          </cell>
        </row>
        <row r="246">
          <cell r="A246" t="str">
            <v>Kavanagh College</v>
          </cell>
          <cell r="B246" t="str">
            <v>KAVA</v>
          </cell>
          <cell r="C246">
            <v>244</v>
          </cell>
        </row>
        <row r="247">
          <cell r="A247" t="str">
            <v>Kendal School</v>
          </cell>
          <cell r="C247">
            <v>245</v>
          </cell>
        </row>
        <row r="248">
          <cell r="A248" t="str">
            <v>Kings High School</v>
          </cell>
          <cell r="B248" t="str">
            <v>KHSD</v>
          </cell>
          <cell r="C248">
            <v>246</v>
          </cell>
        </row>
        <row r="249">
          <cell r="A249" t="str">
            <v>Kingslea School</v>
          </cell>
          <cell r="B249" t="str">
            <v>KING</v>
          </cell>
          <cell r="C249">
            <v>247</v>
          </cell>
        </row>
        <row r="250">
          <cell r="A250" t="str">
            <v>Kirkwood Intermediate</v>
          </cell>
          <cell r="C250">
            <v>248</v>
          </cell>
        </row>
        <row r="251">
          <cell r="A251" t="str">
            <v>Kirwee Model School</v>
          </cell>
          <cell r="C251">
            <v>249</v>
          </cell>
        </row>
        <row r="252">
          <cell r="A252" t="str">
            <v>Knapdale School</v>
          </cell>
          <cell r="C252">
            <v>250</v>
          </cell>
        </row>
        <row r="253">
          <cell r="A253" t="str">
            <v>Kokatahi-Kowhitirangi School</v>
          </cell>
          <cell r="C253">
            <v>251</v>
          </cell>
        </row>
        <row r="254">
          <cell r="A254" t="str">
            <v>Koromiko School</v>
          </cell>
          <cell r="C254">
            <v>252</v>
          </cell>
        </row>
        <row r="255">
          <cell r="A255" t="str">
            <v>Kumara School</v>
          </cell>
          <cell r="C255">
            <v>253</v>
          </cell>
        </row>
        <row r="256">
          <cell r="A256" t="str">
            <v>Ladbrooks School</v>
          </cell>
          <cell r="C256">
            <v>254</v>
          </cell>
        </row>
        <row r="257">
          <cell r="A257" t="str">
            <v>Lake Brunner School</v>
          </cell>
          <cell r="C257">
            <v>255</v>
          </cell>
        </row>
        <row r="258">
          <cell r="A258" t="str">
            <v>Lake Rotoiti School</v>
          </cell>
          <cell r="C258">
            <v>256</v>
          </cell>
        </row>
        <row r="259">
          <cell r="A259" t="str">
            <v>Lake Tekapo School</v>
          </cell>
          <cell r="C259">
            <v>257</v>
          </cell>
        </row>
        <row r="260">
          <cell r="A260" t="str">
            <v>Lauriston School</v>
          </cell>
          <cell r="C260">
            <v>258</v>
          </cell>
        </row>
        <row r="261">
          <cell r="A261" t="str">
            <v>Lawrence Area School</v>
          </cell>
          <cell r="B261" t="str">
            <v>LAWR</v>
          </cell>
          <cell r="C261">
            <v>259</v>
          </cell>
        </row>
        <row r="262">
          <cell r="A262" t="str">
            <v>Le Bons Bay School</v>
          </cell>
          <cell r="C262">
            <v>260</v>
          </cell>
        </row>
        <row r="263">
          <cell r="A263" t="str">
            <v>Lee Stream School</v>
          </cell>
          <cell r="C263">
            <v>261</v>
          </cell>
        </row>
        <row r="264">
          <cell r="A264" t="str">
            <v>Leeston School</v>
          </cell>
          <cell r="C264">
            <v>262</v>
          </cell>
        </row>
        <row r="265">
          <cell r="A265" t="str">
            <v>Leithfield School</v>
          </cell>
          <cell r="C265">
            <v>263</v>
          </cell>
        </row>
        <row r="266">
          <cell r="A266" t="str">
            <v>Liberton Christian School</v>
          </cell>
          <cell r="C266">
            <v>264</v>
          </cell>
        </row>
        <row r="267">
          <cell r="A267" t="str">
            <v>Limehills School</v>
          </cell>
          <cell r="C267">
            <v>265</v>
          </cell>
        </row>
        <row r="268">
          <cell r="A268" t="str">
            <v>Lincoln High School</v>
          </cell>
          <cell r="B268" t="str">
            <v>LINC</v>
          </cell>
          <cell r="C268">
            <v>266</v>
          </cell>
        </row>
        <row r="269">
          <cell r="A269" t="str">
            <v>Lincoln Primary School</v>
          </cell>
          <cell r="C269">
            <v>267</v>
          </cell>
        </row>
        <row r="270">
          <cell r="A270" t="str">
            <v>Linkwater School</v>
          </cell>
          <cell r="C270">
            <v>268</v>
          </cell>
        </row>
        <row r="271">
          <cell r="A271" t="str">
            <v>Linwood Avenue School</v>
          </cell>
          <cell r="C271">
            <v>269</v>
          </cell>
        </row>
        <row r="272">
          <cell r="A272" t="str">
            <v>Linwood College</v>
          </cell>
          <cell r="B272" t="str">
            <v>LINW</v>
          </cell>
          <cell r="C272">
            <v>270</v>
          </cell>
        </row>
        <row r="273">
          <cell r="A273" t="str">
            <v>Linwood Intermediate</v>
          </cell>
          <cell r="C273">
            <v>271</v>
          </cell>
        </row>
        <row r="274">
          <cell r="A274" t="str">
            <v>Linwood North School</v>
          </cell>
          <cell r="C274">
            <v>272</v>
          </cell>
        </row>
        <row r="275">
          <cell r="A275" t="str">
            <v>Little River School</v>
          </cell>
          <cell r="C275">
            <v>273</v>
          </cell>
        </row>
        <row r="276">
          <cell r="A276" t="str">
            <v>Loburn School</v>
          </cell>
          <cell r="C276">
            <v>274</v>
          </cell>
        </row>
        <row r="277">
          <cell r="A277" t="str">
            <v>Lochiel School</v>
          </cell>
          <cell r="C277">
            <v>275</v>
          </cell>
        </row>
        <row r="278">
          <cell r="A278" t="str">
            <v>Logan Park High School</v>
          </cell>
          <cell r="B278" t="str">
            <v>LOGA</v>
          </cell>
          <cell r="C278">
            <v>276</v>
          </cell>
        </row>
        <row r="279">
          <cell r="A279" t="str">
            <v>Longbeach School</v>
          </cell>
          <cell r="C279">
            <v>277</v>
          </cell>
        </row>
        <row r="280">
          <cell r="A280" t="str">
            <v>Longford Intermediate</v>
          </cell>
          <cell r="C280">
            <v>278</v>
          </cell>
        </row>
        <row r="281">
          <cell r="A281" t="str">
            <v>Lowcliffe School</v>
          </cell>
          <cell r="C281">
            <v>279</v>
          </cell>
        </row>
        <row r="282">
          <cell r="A282" t="str">
            <v>Lower Moutere School</v>
          </cell>
          <cell r="C282">
            <v>280</v>
          </cell>
        </row>
        <row r="283">
          <cell r="A283" t="str">
            <v>Lumsden School</v>
          </cell>
          <cell r="C283">
            <v>281</v>
          </cell>
        </row>
        <row r="284">
          <cell r="A284" t="str">
            <v>Lynton Downs School</v>
          </cell>
          <cell r="C284">
            <v>282</v>
          </cell>
        </row>
        <row r="285">
          <cell r="A285" t="str">
            <v>Lyttelton Main School</v>
          </cell>
          <cell r="C285">
            <v>283</v>
          </cell>
        </row>
        <row r="286">
          <cell r="A286" t="str">
            <v>Lyttelton West School</v>
          </cell>
          <cell r="C286">
            <v>284</v>
          </cell>
        </row>
        <row r="287">
          <cell r="A287" t="str">
            <v>Macandrew Bay School</v>
          </cell>
          <cell r="C287">
            <v>285</v>
          </cell>
        </row>
        <row r="288">
          <cell r="A288" t="str">
            <v>Macandrew Intermediate</v>
          </cell>
          <cell r="C288">
            <v>286</v>
          </cell>
        </row>
        <row r="289">
          <cell r="A289" t="str">
            <v>Mackenzie College</v>
          </cell>
          <cell r="B289" t="str">
            <v>MACK</v>
          </cell>
          <cell r="C289">
            <v>287</v>
          </cell>
        </row>
        <row r="290">
          <cell r="A290" t="str">
            <v>Macraes Moonlight School</v>
          </cell>
          <cell r="C290">
            <v>288</v>
          </cell>
        </row>
        <row r="291">
          <cell r="A291" t="str">
            <v>Mahana School</v>
          </cell>
          <cell r="C291">
            <v>289</v>
          </cell>
        </row>
        <row r="292">
          <cell r="A292" t="str">
            <v>Maheno School</v>
          </cell>
          <cell r="C292">
            <v>290</v>
          </cell>
        </row>
        <row r="293">
          <cell r="A293" t="str">
            <v>Mairehau High School</v>
          </cell>
          <cell r="B293" t="str">
            <v>MAIR</v>
          </cell>
          <cell r="C293">
            <v>291</v>
          </cell>
        </row>
        <row r="294">
          <cell r="A294" t="str">
            <v>Mairehau School</v>
          </cell>
          <cell r="C294">
            <v>292</v>
          </cell>
        </row>
        <row r="295">
          <cell r="A295" t="str">
            <v>Makarewa School</v>
          </cell>
          <cell r="C295">
            <v>293</v>
          </cell>
        </row>
        <row r="296">
          <cell r="A296" t="str">
            <v>Makarora Primary School</v>
          </cell>
          <cell r="C296">
            <v>294</v>
          </cell>
        </row>
        <row r="297">
          <cell r="A297" t="str">
            <v>Makikihi School</v>
          </cell>
          <cell r="C297">
            <v>295</v>
          </cell>
        </row>
        <row r="298">
          <cell r="A298" t="str">
            <v>Maniototo Area School</v>
          </cell>
          <cell r="B298" t="str">
            <v>MANI</v>
          </cell>
          <cell r="C298">
            <v>296</v>
          </cell>
        </row>
        <row r="299">
          <cell r="A299" t="str">
            <v>Manning Intermediate</v>
          </cell>
          <cell r="C299">
            <v>297</v>
          </cell>
        </row>
        <row r="300">
          <cell r="A300" t="str">
            <v>Maori Hill School</v>
          </cell>
          <cell r="C300">
            <v>298</v>
          </cell>
        </row>
        <row r="301">
          <cell r="A301" t="str">
            <v>Mapua School</v>
          </cell>
          <cell r="C301">
            <v>299</v>
          </cell>
        </row>
        <row r="302">
          <cell r="A302" t="str">
            <v>Mararoa School</v>
          </cell>
          <cell r="C302">
            <v>300</v>
          </cell>
        </row>
        <row r="303">
          <cell r="A303" t="str">
            <v>Marian College</v>
          </cell>
          <cell r="B303" t="str">
            <v>MARN</v>
          </cell>
          <cell r="C303">
            <v>301</v>
          </cell>
        </row>
        <row r="304">
          <cell r="A304" t="str">
            <v>Marlborough Boys College</v>
          </cell>
          <cell r="B304" t="str">
            <v>MLBB</v>
          </cell>
          <cell r="C304">
            <v>302</v>
          </cell>
        </row>
        <row r="305">
          <cell r="A305" t="str">
            <v>Marlborough Girls College</v>
          </cell>
          <cell r="B305" t="str">
            <v>MLBG</v>
          </cell>
          <cell r="C305">
            <v>303</v>
          </cell>
        </row>
        <row r="306">
          <cell r="A306" t="str">
            <v>Marshland School</v>
          </cell>
          <cell r="C306">
            <v>304</v>
          </cell>
        </row>
        <row r="307">
          <cell r="A307" t="str">
            <v>Maruia School</v>
          </cell>
          <cell r="C307">
            <v>305</v>
          </cell>
        </row>
        <row r="308">
          <cell r="A308" t="str">
            <v>Mataura School</v>
          </cell>
          <cell r="C308">
            <v>306</v>
          </cell>
        </row>
        <row r="309">
          <cell r="A309" t="str">
            <v>Mayfield School (Blenheim)</v>
          </cell>
          <cell r="C309">
            <v>307</v>
          </cell>
        </row>
        <row r="310">
          <cell r="A310" t="str">
            <v>Mayfield School (Mid-Canterbury)</v>
          </cell>
          <cell r="C310">
            <v>308</v>
          </cell>
        </row>
        <row r="311">
          <cell r="A311" t="str">
            <v>Medbury Preparatory School</v>
          </cell>
          <cell r="C311">
            <v>309</v>
          </cell>
        </row>
        <row r="312">
          <cell r="A312" t="str">
            <v>Menzies College</v>
          </cell>
          <cell r="B312" t="str">
            <v>MENZ</v>
          </cell>
          <cell r="C312">
            <v>310</v>
          </cell>
        </row>
        <row r="313">
          <cell r="A313" t="str">
            <v>Merrin School</v>
          </cell>
          <cell r="C313">
            <v>311</v>
          </cell>
        </row>
        <row r="314">
          <cell r="A314" t="str">
            <v>Methven School</v>
          </cell>
          <cell r="C314">
            <v>312</v>
          </cell>
        </row>
        <row r="315">
          <cell r="A315" t="str">
            <v>Middleton Grange School</v>
          </cell>
          <cell r="B315" t="str">
            <v>MDGR</v>
          </cell>
          <cell r="C315">
            <v>313</v>
          </cell>
        </row>
        <row r="316">
          <cell r="A316" t="str">
            <v>Millers Flat School</v>
          </cell>
          <cell r="C316">
            <v>314</v>
          </cell>
        </row>
        <row r="317">
          <cell r="A317" t="str">
            <v>Mornington School</v>
          </cell>
          <cell r="C317">
            <v>315</v>
          </cell>
        </row>
        <row r="318">
          <cell r="A318" t="str">
            <v>Morven School</v>
          </cell>
          <cell r="C318">
            <v>316</v>
          </cell>
        </row>
        <row r="319">
          <cell r="A319" t="str">
            <v>Mossburn School</v>
          </cell>
          <cell r="C319">
            <v>317</v>
          </cell>
        </row>
        <row r="320">
          <cell r="A320" t="str">
            <v>Motueka High School</v>
          </cell>
          <cell r="B320" t="str">
            <v>MOTU</v>
          </cell>
          <cell r="C320">
            <v>318</v>
          </cell>
        </row>
        <row r="321">
          <cell r="A321" t="str">
            <v>Motueka Rudolf Steiner School</v>
          </cell>
          <cell r="C321">
            <v>319</v>
          </cell>
        </row>
        <row r="322">
          <cell r="A322" t="str">
            <v>Motueka South School</v>
          </cell>
          <cell r="C322">
            <v>320</v>
          </cell>
        </row>
        <row r="323">
          <cell r="A323" t="str">
            <v>Motupipi School</v>
          </cell>
          <cell r="C323">
            <v>321</v>
          </cell>
        </row>
        <row r="324">
          <cell r="A324" t="str">
            <v>Mount Hutt College</v>
          </cell>
          <cell r="B324" t="str">
            <v>MTHT</v>
          </cell>
          <cell r="C324">
            <v>322</v>
          </cell>
        </row>
        <row r="325">
          <cell r="A325" t="str">
            <v>Mountainview High School</v>
          </cell>
          <cell r="B325" t="str">
            <v>MTVW</v>
          </cell>
          <cell r="C325">
            <v>323</v>
          </cell>
        </row>
        <row r="326">
          <cell r="A326" t="str">
            <v>Mt Aspiring College</v>
          </cell>
          <cell r="B326" t="str">
            <v>MTAS</v>
          </cell>
          <cell r="C326">
            <v>324</v>
          </cell>
        </row>
        <row r="327">
          <cell r="A327" t="str">
            <v>Mt Pleasant School</v>
          </cell>
          <cell r="C327">
            <v>325</v>
          </cell>
        </row>
        <row r="328">
          <cell r="A328" t="str">
            <v>Mt Somers Springburn School</v>
          </cell>
          <cell r="C328">
            <v>326</v>
          </cell>
        </row>
        <row r="329">
          <cell r="A329" t="str">
            <v>Murchison Area School</v>
          </cell>
          <cell r="B329" t="str">
            <v>MURC</v>
          </cell>
          <cell r="C329">
            <v>327</v>
          </cell>
        </row>
        <row r="330">
          <cell r="A330" t="str">
            <v>Musselburgh School</v>
          </cell>
          <cell r="C330">
            <v>328</v>
          </cell>
        </row>
        <row r="331">
          <cell r="A331" t="str">
            <v>Myross Bush School</v>
          </cell>
          <cell r="C331">
            <v>329</v>
          </cell>
        </row>
        <row r="332">
          <cell r="A332" t="str">
            <v>Nayland College</v>
          </cell>
          <cell r="B332" t="str">
            <v>NAYL</v>
          </cell>
          <cell r="C332">
            <v>330</v>
          </cell>
        </row>
        <row r="333">
          <cell r="A333" t="str">
            <v>Nayland Primary School</v>
          </cell>
          <cell r="C333">
            <v>331</v>
          </cell>
        </row>
        <row r="334">
          <cell r="A334" t="str">
            <v>Nelson Central School</v>
          </cell>
          <cell r="C334">
            <v>332</v>
          </cell>
        </row>
        <row r="335">
          <cell r="A335" t="str">
            <v>Nelson Christian Academy</v>
          </cell>
          <cell r="C335">
            <v>333</v>
          </cell>
        </row>
        <row r="336">
          <cell r="A336" t="str">
            <v>Nelson College</v>
          </cell>
          <cell r="B336" t="str">
            <v>NELC</v>
          </cell>
          <cell r="C336">
            <v>334</v>
          </cell>
        </row>
        <row r="337">
          <cell r="A337" t="str">
            <v>Nelson College (Prep.Dept.)</v>
          </cell>
          <cell r="C337">
            <v>335</v>
          </cell>
        </row>
        <row r="338">
          <cell r="A338" t="str">
            <v>Nelson College for Girls</v>
          </cell>
          <cell r="B338" t="str">
            <v>NCOG</v>
          </cell>
          <cell r="C338">
            <v>336</v>
          </cell>
        </row>
        <row r="339">
          <cell r="A339" t="str">
            <v>Nelson College For Girls Prep School</v>
          </cell>
          <cell r="C339">
            <v>337</v>
          </cell>
        </row>
        <row r="340">
          <cell r="A340" t="str">
            <v>Nelson Intermediate</v>
          </cell>
          <cell r="C340">
            <v>338</v>
          </cell>
        </row>
        <row r="341">
          <cell r="A341" t="str">
            <v>New Brighton Catholic School</v>
          </cell>
          <cell r="C341">
            <v>339</v>
          </cell>
        </row>
        <row r="342">
          <cell r="A342" t="str">
            <v>New River Primary</v>
          </cell>
          <cell r="C342">
            <v>340</v>
          </cell>
        </row>
        <row r="343">
          <cell r="A343" t="str">
            <v>Newfield Park School</v>
          </cell>
          <cell r="C343">
            <v>341</v>
          </cell>
        </row>
        <row r="344">
          <cell r="A344" t="str">
            <v>Ngatimoti School</v>
          </cell>
          <cell r="C344">
            <v>342</v>
          </cell>
        </row>
        <row r="345">
          <cell r="A345" t="str">
            <v>North East Valley Normal School</v>
          </cell>
          <cell r="C345">
            <v>343</v>
          </cell>
        </row>
        <row r="346">
          <cell r="A346" t="str">
            <v>North Loburn School</v>
          </cell>
          <cell r="C346">
            <v>344</v>
          </cell>
        </row>
        <row r="347">
          <cell r="A347" t="str">
            <v>North New Brighton School</v>
          </cell>
          <cell r="C347">
            <v>345</v>
          </cell>
        </row>
        <row r="348">
          <cell r="A348" t="str">
            <v>Northcote School</v>
          </cell>
          <cell r="C348">
            <v>346</v>
          </cell>
        </row>
        <row r="349">
          <cell r="A349" t="str">
            <v>Northern Southland College</v>
          </cell>
          <cell r="B349" t="str">
            <v>NTHS</v>
          </cell>
          <cell r="C349">
            <v>347</v>
          </cell>
        </row>
        <row r="350">
          <cell r="A350" t="str">
            <v>Nova Montessori School</v>
          </cell>
          <cell r="C350">
            <v>348</v>
          </cell>
        </row>
        <row r="351">
          <cell r="A351" t="str">
            <v>Oaklands School</v>
          </cell>
          <cell r="C351">
            <v>349</v>
          </cell>
        </row>
        <row r="352">
          <cell r="A352" t="str">
            <v>Oamaru Intermediate</v>
          </cell>
          <cell r="C352">
            <v>350</v>
          </cell>
        </row>
        <row r="353">
          <cell r="A353" t="str">
            <v>Oamaru North School</v>
          </cell>
          <cell r="C353">
            <v>351</v>
          </cell>
        </row>
        <row r="354">
          <cell r="A354" t="str">
            <v>Oceanview Heights School</v>
          </cell>
          <cell r="C354">
            <v>352</v>
          </cell>
        </row>
        <row r="355">
          <cell r="A355" t="str">
            <v>Ohoka School</v>
          </cell>
          <cell r="C355">
            <v>353</v>
          </cell>
        </row>
        <row r="356">
          <cell r="A356" t="str">
            <v>Okains Bay School</v>
          </cell>
          <cell r="C356">
            <v>354</v>
          </cell>
        </row>
        <row r="357">
          <cell r="A357" t="str">
            <v>Omakau School</v>
          </cell>
          <cell r="C357">
            <v>355</v>
          </cell>
        </row>
        <row r="358">
          <cell r="A358" t="str">
            <v>Omarama School</v>
          </cell>
          <cell r="C358">
            <v>356</v>
          </cell>
        </row>
        <row r="359">
          <cell r="A359" t="str">
            <v>Omihi School</v>
          </cell>
          <cell r="C359">
            <v>357</v>
          </cell>
        </row>
        <row r="360">
          <cell r="A360" t="str">
            <v>Opawa School</v>
          </cell>
          <cell r="C360">
            <v>358</v>
          </cell>
        </row>
        <row r="361">
          <cell r="A361" t="str">
            <v>Opihi College</v>
          </cell>
          <cell r="B361" t="str">
            <v>OPHI</v>
          </cell>
          <cell r="C361">
            <v>359</v>
          </cell>
        </row>
        <row r="362">
          <cell r="A362" t="str">
            <v>Opoho School</v>
          </cell>
          <cell r="C362">
            <v>360</v>
          </cell>
        </row>
        <row r="363">
          <cell r="A363" t="str">
            <v>Otago Boys High School</v>
          </cell>
          <cell r="B363" t="str">
            <v>OBHS</v>
          </cell>
          <cell r="C363">
            <v>361</v>
          </cell>
        </row>
        <row r="364">
          <cell r="A364" t="str">
            <v>Otago Girls High School</v>
          </cell>
          <cell r="B364" t="str">
            <v>OGHS</v>
          </cell>
          <cell r="C364">
            <v>362</v>
          </cell>
        </row>
        <row r="365">
          <cell r="A365" t="str">
            <v>Otama School</v>
          </cell>
          <cell r="C365">
            <v>363</v>
          </cell>
        </row>
        <row r="366">
          <cell r="A366" t="str">
            <v>Otatara School</v>
          </cell>
          <cell r="C366">
            <v>364</v>
          </cell>
        </row>
        <row r="367">
          <cell r="A367" t="str">
            <v>Otautau School</v>
          </cell>
          <cell r="C367">
            <v>365</v>
          </cell>
        </row>
        <row r="368">
          <cell r="A368" t="str">
            <v>Otepopo School</v>
          </cell>
          <cell r="C368">
            <v>366</v>
          </cell>
        </row>
        <row r="369">
          <cell r="A369" t="str">
            <v>Our Lady of Assumption School</v>
          </cell>
          <cell r="C369">
            <v>367</v>
          </cell>
        </row>
        <row r="370">
          <cell r="A370" t="str">
            <v>Our Lady of Fatima School</v>
          </cell>
          <cell r="C370">
            <v>368</v>
          </cell>
        </row>
        <row r="371">
          <cell r="A371" t="str">
            <v>Our Lady of Snows School</v>
          </cell>
          <cell r="C371">
            <v>369</v>
          </cell>
        </row>
        <row r="372">
          <cell r="A372" t="str">
            <v>Our Lady of Victories</v>
          </cell>
          <cell r="C372">
            <v>370</v>
          </cell>
        </row>
        <row r="373">
          <cell r="A373" t="str">
            <v>Ouruhia Model School</v>
          </cell>
          <cell r="C373">
            <v>371</v>
          </cell>
        </row>
        <row r="374">
          <cell r="A374" t="str">
            <v>Outram School</v>
          </cell>
          <cell r="C374">
            <v>372</v>
          </cell>
        </row>
        <row r="375">
          <cell r="A375" t="str">
            <v>Oxford Area School</v>
          </cell>
          <cell r="B375" t="str">
            <v>OXAS</v>
          </cell>
          <cell r="C375">
            <v>373</v>
          </cell>
        </row>
        <row r="376">
          <cell r="A376" t="str">
            <v>Paerau School</v>
          </cell>
          <cell r="C376">
            <v>374</v>
          </cell>
        </row>
        <row r="377">
          <cell r="A377" t="str">
            <v>Palmerston School</v>
          </cell>
          <cell r="C377">
            <v>375</v>
          </cell>
        </row>
        <row r="378">
          <cell r="A378" t="str">
            <v>Papakaio School</v>
          </cell>
          <cell r="C378">
            <v>376</v>
          </cell>
        </row>
        <row r="379">
          <cell r="A379" t="str">
            <v>Papanui High School</v>
          </cell>
          <cell r="B379" t="str">
            <v>PPNU</v>
          </cell>
          <cell r="C379">
            <v>377</v>
          </cell>
        </row>
        <row r="380">
          <cell r="A380" t="str">
            <v>Papanui School</v>
          </cell>
          <cell r="C380">
            <v>378</v>
          </cell>
        </row>
        <row r="381">
          <cell r="A381" t="str">
            <v>Paparoa Range School</v>
          </cell>
          <cell r="C381">
            <v>379</v>
          </cell>
        </row>
        <row r="382">
          <cell r="A382" t="str">
            <v>Paparoa Street School</v>
          </cell>
          <cell r="C382">
            <v>380</v>
          </cell>
        </row>
        <row r="383">
          <cell r="A383" t="str">
            <v>Parklands School (Motueka)</v>
          </cell>
          <cell r="C383">
            <v>381</v>
          </cell>
        </row>
        <row r="384">
          <cell r="A384" t="str">
            <v>Parkview School</v>
          </cell>
          <cell r="C384">
            <v>382</v>
          </cell>
        </row>
        <row r="385">
          <cell r="A385" t="str">
            <v>Paroa School</v>
          </cell>
          <cell r="C385">
            <v>383</v>
          </cell>
        </row>
        <row r="386">
          <cell r="A386" t="str">
            <v>Pembroke School </v>
          </cell>
          <cell r="C386">
            <v>384</v>
          </cell>
        </row>
        <row r="387">
          <cell r="A387" t="str">
            <v>Phillipstown School</v>
          </cell>
          <cell r="C387">
            <v>385</v>
          </cell>
        </row>
        <row r="388">
          <cell r="A388" t="str">
            <v>Picton School</v>
          </cell>
          <cell r="C388">
            <v>386</v>
          </cell>
        </row>
        <row r="389">
          <cell r="A389" t="str">
            <v>Pine Hill School</v>
          </cell>
          <cell r="C389">
            <v>387</v>
          </cell>
        </row>
        <row r="390">
          <cell r="A390" t="str">
            <v>Pitt Island School</v>
          </cell>
          <cell r="C390">
            <v>388</v>
          </cell>
        </row>
        <row r="391">
          <cell r="A391" t="str">
            <v>Pleasant Point Primary School</v>
          </cell>
          <cell r="C391">
            <v>389</v>
          </cell>
        </row>
        <row r="392">
          <cell r="A392" t="str">
            <v>Poolburn School</v>
          </cell>
          <cell r="C392">
            <v>390</v>
          </cell>
        </row>
        <row r="393">
          <cell r="A393" t="str">
            <v>Port Chalmers School</v>
          </cell>
          <cell r="C393">
            <v>391</v>
          </cell>
        </row>
        <row r="394">
          <cell r="A394" t="str">
            <v>Portobello School</v>
          </cell>
          <cell r="C394">
            <v>392</v>
          </cell>
        </row>
        <row r="395">
          <cell r="A395" t="str">
            <v>Prebbleton School</v>
          </cell>
          <cell r="C395">
            <v>393</v>
          </cell>
        </row>
        <row r="396">
          <cell r="A396" t="str">
            <v>Pukerau School</v>
          </cell>
          <cell r="C396">
            <v>394</v>
          </cell>
        </row>
        <row r="397">
          <cell r="A397" t="str">
            <v>Purakanui School</v>
          </cell>
          <cell r="C397">
            <v>395</v>
          </cell>
        </row>
        <row r="398">
          <cell r="A398" t="str">
            <v>Queen Charlotte College</v>
          </cell>
          <cell r="B398" t="str">
            <v>QCHA</v>
          </cell>
          <cell r="C398">
            <v>396</v>
          </cell>
        </row>
        <row r="399">
          <cell r="A399" t="str">
            <v>Queen's High School</v>
          </cell>
          <cell r="B399" t="str">
            <v>QHSD</v>
          </cell>
          <cell r="C399">
            <v>397</v>
          </cell>
        </row>
        <row r="400">
          <cell r="A400" t="str">
            <v>Queenspark School</v>
          </cell>
          <cell r="C400">
            <v>398</v>
          </cell>
        </row>
        <row r="401">
          <cell r="A401" t="str">
            <v>Queenstown School</v>
          </cell>
          <cell r="C401">
            <v>399</v>
          </cell>
        </row>
        <row r="402">
          <cell r="A402" t="str">
            <v>Rai Valley Area School</v>
          </cell>
          <cell r="B402" t="str">
            <v>RAIV</v>
          </cell>
          <cell r="C402">
            <v>400</v>
          </cell>
        </row>
        <row r="403">
          <cell r="A403" t="str">
            <v>Rakaia School</v>
          </cell>
          <cell r="C403">
            <v>401</v>
          </cell>
        </row>
        <row r="404">
          <cell r="A404" t="str">
            <v>Rangi Ruru Girls' School</v>
          </cell>
          <cell r="B404" t="str">
            <v>RRGS</v>
          </cell>
          <cell r="C404">
            <v>402</v>
          </cell>
        </row>
        <row r="405">
          <cell r="A405" t="str">
            <v>Rangiora Borough School</v>
          </cell>
          <cell r="C405">
            <v>403</v>
          </cell>
        </row>
        <row r="406">
          <cell r="A406" t="str">
            <v>Rangiora High School</v>
          </cell>
          <cell r="B406" t="str">
            <v>RAHS</v>
          </cell>
          <cell r="C406">
            <v>404</v>
          </cell>
        </row>
        <row r="407">
          <cell r="A407" t="str">
            <v>Rangiora New Life School</v>
          </cell>
          <cell r="B407" t="str">
            <v>RNLS</v>
          </cell>
          <cell r="C407">
            <v>405</v>
          </cell>
        </row>
        <row r="408">
          <cell r="A408" t="str">
            <v>Ranzau School</v>
          </cell>
          <cell r="C408">
            <v>406</v>
          </cell>
        </row>
        <row r="409">
          <cell r="A409" t="str">
            <v>Rapaura School</v>
          </cell>
          <cell r="C409">
            <v>407</v>
          </cell>
        </row>
        <row r="410">
          <cell r="A410" t="str">
            <v>Ravensbourne School</v>
          </cell>
          <cell r="C410">
            <v>408</v>
          </cell>
        </row>
        <row r="411">
          <cell r="A411" t="str">
            <v>Redcliffs School</v>
          </cell>
          <cell r="C411">
            <v>409</v>
          </cell>
        </row>
        <row r="412">
          <cell r="A412" t="str">
            <v>Redwood School</v>
          </cell>
          <cell r="C412">
            <v>410</v>
          </cell>
        </row>
        <row r="413">
          <cell r="A413" t="str">
            <v>Redwoodtown School</v>
          </cell>
          <cell r="C413">
            <v>411</v>
          </cell>
        </row>
        <row r="414">
          <cell r="A414" t="str">
            <v>Reefton Area School</v>
          </cell>
          <cell r="B414" t="str">
            <v>REEF</v>
          </cell>
          <cell r="C414">
            <v>412</v>
          </cell>
        </row>
        <row r="415">
          <cell r="A415" t="str">
            <v>Renwick School</v>
          </cell>
          <cell r="C415">
            <v>413</v>
          </cell>
        </row>
        <row r="416">
          <cell r="A416" t="str">
            <v>Riccarton High School</v>
          </cell>
          <cell r="B416" t="str">
            <v>RICC</v>
          </cell>
          <cell r="C416">
            <v>414</v>
          </cell>
        </row>
        <row r="417">
          <cell r="A417" t="str">
            <v>Riccarton School</v>
          </cell>
          <cell r="C417">
            <v>415</v>
          </cell>
        </row>
        <row r="418">
          <cell r="A418" t="str">
            <v>Richmond School (Christchurch)</v>
          </cell>
          <cell r="C418">
            <v>416</v>
          </cell>
        </row>
        <row r="419">
          <cell r="A419" t="str">
            <v>Richmond School (Nelson)</v>
          </cell>
          <cell r="C419">
            <v>417</v>
          </cell>
        </row>
        <row r="420">
          <cell r="A420" t="str">
            <v>Richmond View School</v>
          </cell>
          <cell r="C420">
            <v>418</v>
          </cell>
        </row>
        <row r="421">
          <cell r="A421" t="str">
            <v>Rimu School</v>
          </cell>
          <cell r="C421">
            <v>419</v>
          </cell>
        </row>
        <row r="422">
          <cell r="A422" t="str">
            <v>Riverlands School</v>
          </cell>
          <cell r="C422">
            <v>420</v>
          </cell>
        </row>
        <row r="423">
          <cell r="A423" t="str">
            <v>Riversdale School</v>
          </cell>
          <cell r="C423">
            <v>421</v>
          </cell>
        </row>
        <row r="424">
          <cell r="A424" t="str">
            <v>Riverton School</v>
          </cell>
          <cell r="C424">
            <v>422</v>
          </cell>
        </row>
        <row r="425">
          <cell r="A425" t="str">
            <v>Riwaka School</v>
          </cell>
          <cell r="C425">
            <v>423</v>
          </cell>
        </row>
        <row r="426">
          <cell r="A426" t="str">
            <v>Rolleston School</v>
          </cell>
          <cell r="C426">
            <v>424</v>
          </cell>
        </row>
        <row r="427">
          <cell r="A427" t="str">
            <v>Romahapa School</v>
          </cell>
          <cell r="C427">
            <v>425</v>
          </cell>
        </row>
        <row r="428">
          <cell r="A428" t="str">
            <v>Roncalli College</v>
          </cell>
          <cell r="B428" t="str">
            <v>RONC</v>
          </cell>
          <cell r="C428">
            <v>426</v>
          </cell>
        </row>
        <row r="429">
          <cell r="A429" t="str">
            <v>Rosebank School</v>
          </cell>
          <cell r="C429">
            <v>427</v>
          </cell>
        </row>
        <row r="430">
          <cell r="A430" t="str">
            <v>Ross School</v>
          </cell>
          <cell r="C430">
            <v>428</v>
          </cell>
        </row>
        <row r="431">
          <cell r="A431" t="str">
            <v>Rotary Park School</v>
          </cell>
          <cell r="C431">
            <v>429</v>
          </cell>
        </row>
        <row r="432">
          <cell r="A432" t="str">
            <v>Rotherham School</v>
          </cell>
          <cell r="C432">
            <v>430</v>
          </cell>
        </row>
        <row r="433">
          <cell r="A433" t="str">
            <v>Rowley Avenue School</v>
          </cell>
          <cell r="C433">
            <v>431</v>
          </cell>
        </row>
        <row r="434">
          <cell r="A434" t="str">
            <v>Roxburgh Area School</v>
          </cell>
          <cell r="B434" t="str">
            <v>ROXB</v>
          </cell>
          <cell r="C434">
            <v>432</v>
          </cell>
        </row>
        <row r="435">
          <cell r="A435" t="str">
            <v>Roydvale School</v>
          </cell>
          <cell r="C435">
            <v>433</v>
          </cell>
        </row>
        <row r="436">
          <cell r="A436" t="str">
            <v>Runanga School</v>
          </cell>
          <cell r="C436">
            <v>434</v>
          </cell>
        </row>
        <row r="437">
          <cell r="A437" t="str">
            <v>Russley School</v>
          </cell>
          <cell r="C437">
            <v>435</v>
          </cell>
        </row>
        <row r="438">
          <cell r="A438" t="str">
            <v>Sacred Heart School (Christchurch)</v>
          </cell>
          <cell r="C438">
            <v>436</v>
          </cell>
        </row>
        <row r="439">
          <cell r="A439" t="str">
            <v>Sacred Heart School (Dunedin)</v>
          </cell>
          <cell r="C439">
            <v>437</v>
          </cell>
        </row>
        <row r="440">
          <cell r="A440" t="str">
            <v>Sacred Heart School (Reefton)</v>
          </cell>
          <cell r="C440">
            <v>438</v>
          </cell>
        </row>
        <row r="441">
          <cell r="A441" t="str">
            <v>Sacred Heart School (Timaru)</v>
          </cell>
          <cell r="C441">
            <v>439</v>
          </cell>
        </row>
        <row r="442">
          <cell r="A442" t="str">
            <v>Sacred Heart School (Waikiwi)</v>
          </cell>
          <cell r="C442">
            <v>440</v>
          </cell>
        </row>
        <row r="443">
          <cell r="A443" t="str">
            <v>Salford School</v>
          </cell>
          <cell r="C443">
            <v>441</v>
          </cell>
        </row>
        <row r="444">
          <cell r="A444" t="str">
            <v>Salisbury School</v>
          </cell>
          <cell r="B444" t="str">
            <v>SALS</v>
          </cell>
          <cell r="C444">
            <v>442</v>
          </cell>
        </row>
        <row r="445">
          <cell r="A445" t="str">
            <v>Sawyers Bay School</v>
          </cell>
          <cell r="C445">
            <v>443</v>
          </cell>
        </row>
        <row r="446">
          <cell r="A446" t="str">
            <v>Seddon School</v>
          </cell>
          <cell r="C446">
            <v>444</v>
          </cell>
        </row>
        <row r="447">
          <cell r="A447" t="str">
            <v>Sefton School</v>
          </cell>
          <cell r="C447">
            <v>445</v>
          </cell>
        </row>
        <row r="448">
          <cell r="A448" t="str">
            <v>Selwyn House School</v>
          </cell>
          <cell r="C448">
            <v>446</v>
          </cell>
        </row>
        <row r="449">
          <cell r="A449" t="str">
            <v>Sheffield Contributing School</v>
          </cell>
          <cell r="C449">
            <v>447</v>
          </cell>
        </row>
        <row r="450">
          <cell r="A450" t="str">
            <v>Shirley Boys High School</v>
          </cell>
          <cell r="B450" t="str">
            <v>SHIR</v>
          </cell>
          <cell r="C450">
            <v>448</v>
          </cell>
        </row>
        <row r="451">
          <cell r="A451" t="str">
            <v>Shirley Intermediate</v>
          </cell>
          <cell r="C451">
            <v>449</v>
          </cell>
        </row>
        <row r="452">
          <cell r="A452" t="str">
            <v>Shirley School</v>
          </cell>
          <cell r="C452">
            <v>450</v>
          </cell>
        </row>
        <row r="453">
          <cell r="A453" t="str">
            <v>Silverstream (South) Primary School</v>
          </cell>
          <cell r="C453">
            <v>451</v>
          </cell>
        </row>
        <row r="454">
          <cell r="A454" t="str">
            <v>Sockburn School</v>
          </cell>
          <cell r="C454">
            <v>452</v>
          </cell>
        </row>
        <row r="455">
          <cell r="A455" t="str">
            <v>Somerfield School</v>
          </cell>
          <cell r="C455">
            <v>453</v>
          </cell>
        </row>
        <row r="456">
          <cell r="A456" t="str">
            <v>South Hornby School</v>
          </cell>
          <cell r="C456">
            <v>454</v>
          </cell>
        </row>
        <row r="457">
          <cell r="A457" t="str">
            <v>South New Brighton School</v>
          </cell>
          <cell r="C457">
            <v>455</v>
          </cell>
        </row>
        <row r="458">
          <cell r="A458" t="str">
            <v>South Otago High School</v>
          </cell>
          <cell r="B458" t="str">
            <v>SOHS</v>
          </cell>
          <cell r="C458">
            <v>456</v>
          </cell>
        </row>
        <row r="459">
          <cell r="A459" t="str">
            <v>South Westland Area School</v>
          </cell>
          <cell r="B459" t="str">
            <v>SWAS</v>
          </cell>
          <cell r="C459">
            <v>457</v>
          </cell>
        </row>
        <row r="460">
          <cell r="A460" t="str">
            <v>Southbridge School</v>
          </cell>
          <cell r="C460">
            <v>458</v>
          </cell>
        </row>
        <row r="461">
          <cell r="A461" t="str">
            <v>Southbrook School</v>
          </cell>
          <cell r="C461">
            <v>459</v>
          </cell>
        </row>
        <row r="462">
          <cell r="A462" t="str">
            <v>Southland Adventist Christian School</v>
          </cell>
          <cell r="C462">
            <v>460</v>
          </cell>
        </row>
        <row r="463">
          <cell r="A463" t="str">
            <v>Southland Boys High School</v>
          </cell>
          <cell r="B463" t="str">
            <v>SLDB</v>
          </cell>
          <cell r="C463">
            <v>461</v>
          </cell>
        </row>
        <row r="464">
          <cell r="A464" t="str">
            <v>Southland Girls' High School</v>
          </cell>
          <cell r="B464" t="str">
            <v>SLDG</v>
          </cell>
          <cell r="C464">
            <v>462</v>
          </cell>
        </row>
        <row r="465">
          <cell r="A465" t="str">
            <v>Spreydon School</v>
          </cell>
          <cell r="C465">
            <v>463</v>
          </cell>
        </row>
        <row r="466">
          <cell r="A466" t="str">
            <v>Spring Creek School</v>
          </cell>
          <cell r="C466">
            <v>464</v>
          </cell>
        </row>
        <row r="467">
          <cell r="A467" t="str">
            <v>Springfield School</v>
          </cell>
          <cell r="C467">
            <v>465</v>
          </cell>
        </row>
        <row r="468">
          <cell r="A468" t="str">
            <v>Springlands School</v>
          </cell>
          <cell r="C468">
            <v>466</v>
          </cell>
        </row>
        <row r="469">
          <cell r="A469" t="str">
            <v>Springston School</v>
          </cell>
          <cell r="C469">
            <v>467</v>
          </cell>
        </row>
        <row r="470">
          <cell r="A470" t="str">
            <v>St Albans Catholic School</v>
          </cell>
          <cell r="C470">
            <v>468</v>
          </cell>
        </row>
        <row r="471">
          <cell r="A471" t="str">
            <v>St Albans School</v>
          </cell>
          <cell r="C471">
            <v>469</v>
          </cell>
        </row>
        <row r="472">
          <cell r="A472" t="str">
            <v>St Andrew's College</v>
          </cell>
          <cell r="B472" t="str">
            <v>STAC</v>
          </cell>
          <cell r="C472">
            <v>470</v>
          </cell>
        </row>
        <row r="473">
          <cell r="A473" t="str">
            <v>St Andrew's School</v>
          </cell>
          <cell r="C473">
            <v>471</v>
          </cell>
        </row>
        <row r="474">
          <cell r="A474" t="str">
            <v>St Anne's School</v>
          </cell>
          <cell r="C474">
            <v>472</v>
          </cell>
        </row>
        <row r="475">
          <cell r="A475" t="str">
            <v>St Bede's College</v>
          </cell>
          <cell r="B475" t="str">
            <v>STBD</v>
          </cell>
          <cell r="C475">
            <v>473</v>
          </cell>
        </row>
        <row r="476">
          <cell r="A476" t="str">
            <v>St Bernadette's School (Forbury)</v>
          </cell>
          <cell r="C476">
            <v>474</v>
          </cell>
        </row>
        <row r="477">
          <cell r="A477" t="str">
            <v>St Bernadette's School (Hornby)</v>
          </cell>
          <cell r="C477">
            <v>475</v>
          </cell>
        </row>
        <row r="478">
          <cell r="A478" t="str">
            <v>St Brigids School</v>
          </cell>
          <cell r="C478">
            <v>476</v>
          </cell>
        </row>
        <row r="479">
          <cell r="A479" t="str">
            <v>St Canices School</v>
          </cell>
          <cell r="C479">
            <v>477</v>
          </cell>
        </row>
        <row r="480">
          <cell r="A480" t="str">
            <v>St Clair School</v>
          </cell>
          <cell r="C480">
            <v>478</v>
          </cell>
        </row>
        <row r="481">
          <cell r="A481" t="str">
            <v>St Francis Xavier School</v>
          </cell>
          <cell r="C481">
            <v>479</v>
          </cell>
        </row>
        <row r="482">
          <cell r="A482" t="str">
            <v>St Gerard's School</v>
          </cell>
          <cell r="C482">
            <v>480</v>
          </cell>
        </row>
        <row r="483">
          <cell r="A483" t="str">
            <v>St Hilda's Collegiate</v>
          </cell>
          <cell r="B483" t="str">
            <v>STHI</v>
          </cell>
          <cell r="C483">
            <v>481</v>
          </cell>
        </row>
        <row r="484">
          <cell r="A484" t="str">
            <v>St James School</v>
          </cell>
          <cell r="C484">
            <v>482</v>
          </cell>
        </row>
        <row r="485">
          <cell r="A485" t="str">
            <v>St John's Girls' School (Invercargill)</v>
          </cell>
          <cell r="C485">
            <v>483</v>
          </cell>
        </row>
        <row r="486">
          <cell r="A486" t="str">
            <v>St John's School (Ranfurly)</v>
          </cell>
          <cell r="C486">
            <v>484</v>
          </cell>
        </row>
        <row r="487">
          <cell r="A487" t="str">
            <v>St Joseph's Cathedral School</v>
          </cell>
          <cell r="C487">
            <v>485</v>
          </cell>
        </row>
        <row r="488">
          <cell r="A488" t="str">
            <v>St Joseph's School (Ashburton)</v>
          </cell>
          <cell r="C488">
            <v>486</v>
          </cell>
        </row>
        <row r="489">
          <cell r="A489" t="str">
            <v>St Joseph's School (Balclutha)</v>
          </cell>
          <cell r="C489">
            <v>487</v>
          </cell>
        </row>
        <row r="490">
          <cell r="A490" t="str">
            <v>St Joseph's School (Fairlie)</v>
          </cell>
          <cell r="C490">
            <v>488</v>
          </cell>
        </row>
        <row r="491">
          <cell r="A491" t="str">
            <v>St Joseph's School (Invercargill)</v>
          </cell>
          <cell r="C491">
            <v>489</v>
          </cell>
        </row>
        <row r="492">
          <cell r="A492" t="str">
            <v>St Joseph's School (Kaikoura)</v>
          </cell>
          <cell r="C492">
            <v>490</v>
          </cell>
        </row>
        <row r="493">
          <cell r="A493" t="str">
            <v>St Joseph's School (Nelson)</v>
          </cell>
          <cell r="C493">
            <v>491</v>
          </cell>
        </row>
        <row r="494">
          <cell r="A494" t="str">
            <v>St Joseph's School (Oamaru)</v>
          </cell>
          <cell r="C494">
            <v>492</v>
          </cell>
        </row>
        <row r="495">
          <cell r="A495" t="str">
            <v>St Joseph's School (Papanui)</v>
          </cell>
          <cell r="C495">
            <v>493</v>
          </cell>
        </row>
        <row r="496">
          <cell r="A496" t="str">
            <v>St Joseph's School (Picton)</v>
          </cell>
          <cell r="C496">
            <v>494</v>
          </cell>
        </row>
        <row r="497">
          <cell r="A497" t="str">
            <v>St Joseph's School (Pleasant Point)</v>
          </cell>
          <cell r="C497">
            <v>495</v>
          </cell>
        </row>
        <row r="498">
          <cell r="A498" t="str">
            <v>St Joseph's School (Port Chalmers)</v>
          </cell>
          <cell r="C498">
            <v>496</v>
          </cell>
        </row>
        <row r="499">
          <cell r="A499" t="str">
            <v>St Joseph's School (Queenstown)</v>
          </cell>
          <cell r="C499">
            <v>497</v>
          </cell>
        </row>
        <row r="500">
          <cell r="A500" t="str">
            <v>St Joseph's School (Rangiora)</v>
          </cell>
          <cell r="C500">
            <v>498</v>
          </cell>
        </row>
        <row r="501">
          <cell r="A501" t="str">
            <v>St Joseph's School (Temuka)</v>
          </cell>
          <cell r="C501">
            <v>499</v>
          </cell>
        </row>
        <row r="502">
          <cell r="A502" t="str">
            <v>St Joseph's School (Timaru)</v>
          </cell>
          <cell r="C502">
            <v>500</v>
          </cell>
        </row>
        <row r="503">
          <cell r="A503" t="str">
            <v>St Kevin's College</v>
          </cell>
          <cell r="B503" t="str">
            <v>STKV</v>
          </cell>
          <cell r="C503">
            <v>501</v>
          </cell>
        </row>
        <row r="504">
          <cell r="A504" t="str">
            <v>St Leonard's School</v>
          </cell>
          <cell r="C504">
            <v>502</v>
          </cell>
        </row>
        <row r="505">
          <cell r="A505" t="str">
            <v>St Margaret's College</v>
          </cell>
          <cell r="B505" t="str">
            <v>STMG</v>
          </cell>
          <cell r="C505">
            <v>503</v>
          </cell>
        </row>
        <row r="506">
          <cell r="A506" t="str">
            <v>St Mark's School</v>
          </cell>
          <cell r="C506">
            <v>504</v>
          </cell>
        </row>
        <row r="507">
          <cell r="A507" t="str">
            <v>St Martin's School</v>
          </cell>
          <cell r="C507">
            <v>505</v>
          </cell>
        </row>
        <row r="508">
          <cell r="A508" t="str">
            <v>St Mary's School (Blenheim)</v>
          </cell>
          <cell r="C508">
            <v>506</v>
          </cell>
        </row>
        <row r="509">
          <cell r="A509" t="str">
            <v>St Mary's School (Christchurch)</v>
          </cell>
          <cell r="C509">
            <v>507</v>
          </cell>
        </row>
        <row r="510">
          <cell r="A510" t="str">
            <v>St Mary's School (Dunedin)</v>
          </cell>
          <cell r="C510">
            <v>508</v>
          </cell>
        </row>
        <row r="511">
          <cell r="A511" t="str">
            <v>St Mary's School (Gore)</v>
          </cell>
          <cell r="C511">
            <v>509</v>
          </cell>
        </row>
        <row r="512">
          <cell r="A512" t="str">
            <v>St Mary's School (Hokitika)</v>
          </cell>
          <cell r="C512">
            <v>510</v>
          </cell>
        </row>
        <row r="513">
          <cell r="A513" t="str">
            <v>St Mary's School (Milton)</v>
          </cell>
          <cell r="C513">
            <v>511</v>
          </cell>
        </row>
        <row r="514">
          <cell r="A514" t="str">
            <v>St Mary's School (Mosgiel)</v>
          </cell>
          <cell r="C514">
            <v>512</v>
          </cell>
        </row>
        <row r="515">
          <cell r="A515" t="str">
            <v>St Michael's Church School</v>
          </cell>
          <cell r="C515">
            <v>513</v>
          </cell>
        </row>
        <row r="516">
          <cell r="A516" t="str">
            <v>St Patrick's School (Bryndwr)</v>
          </cell>
          <cell r="C516">
            <v>514</v>
          </cell>
        </row>
        <row r="517">
          <cell r="A517" t="str">
            <v>St Patrick's School (Dunedin)</v>
          </cell>
          <cell r="C517">
            <v>515</v>
          </cell>
        </row>
        <row r="518">
          <cell r="A518" t="str">
            <v>St Patrick's School (Greymouth)</v>
          </cell>
          <cell r="C518">
            <v>516</v>
          </cell>
        </row>
        <row r="519">
          <cell r="A519" t="str">
            <v>St Patrick's School (Invercargill)</v>
          </cell>
          <cell r="C519">
            <v>517</v>
          </cell>
        </row>
        <row r="520">
          <cell r="A520" t="str">
            <v>St Patrick's School (Kaiapoi)</v>
          </cell>
          <cell r="C520">
            <v>518</v>
          </cell>
        </row>
        <row r="521">
          <cell r="A521" t="str">
            <v>St Patrick's School (Nightcaps)</v>
          </cell>
          <cell r="C521">
            <v>519</v>
          </cell>
        </row>
        <row r="522">
          <cell r="A522" t="str">
            <v>St Paul's School (Dallington)</v>
          </cell>
          <cell r="C522">
            <v>520</v>
          </cell>
        </row>
        <row r="523">
          <cell r="A523" t="str">
            <v>St Paul's School (Richmond)</v>
          </cell>
          <cell r="C523">
            <v>521</v>
          </cell>
        </row>
        <row r="524">
          <cell r="A524" t="str">
            <v>St Peter Chanel School (Green Island)</v>
          </cell>
          <cell r="C524">
            <v>522</v>
          </cell>
        </row>
        <row r="525">
          <cell r="A525" t="str">
            <v>St Peter Chanel School (Motueka)</v>
          </cell>
          <cell r="C525">
            <v>523</v>
          </cell>
        </row>
        <row r="526">
          <cell r="A526" t="str">
            <v>St Peter's College</v>
          </cell>
          <cell r="B526" t="str">
            <v>STPG</v>
          </cell>
          <cell r="C526">
            <v>524</v>
          </cell>
        </row>
        <row r="527">
          <cell r="A527" t="str">
            <v>St Peter's School (Beckenham)</v>
          </cell>
          <cell r="C527">
            <v>525</v>
          </cell>
        </row>
        <row r="528">
          <cell r="A528" t="str">
            <v>St Teresa's School (Bluff)</v>
          </cell>
          <cell r="C528">
            <v>526</v>
          </cell>
        </row>
        <row r="529">
          <cell r="A529" t="str">
            <v>St Teresa's School (Riccarton)</v>
          </cell>
          <cell r="C529">
            <v>527</v>
          </cell>
        </row>
        <row r="530">
          <cell r="A530" t="str">
            <v>St Theresa's School (Invercargill)</v>
          </cell>
          <cell r="C530">
            <v>528</v>
          </cell>
        </row>
        <row r="531">
          <cell r="A531" t="str">
            <v>St Thomas of Canterbury College</v>
          </cell>
          <cell r="B531" t="str">
            <v>STCC</v>
          </cell>
          <cell r="C531">
            <v>529</v>
          </cell>
        </row>
        <row r="532">
          <cell r="A532" t="str">
            <v>Star of the Sea School</v>
          </cell>
          <cell r="C532">
            <v>530</v>
          </cell>
        </row>
        <row r="533">
          <cell r="A533" t="str">
            <v>Stirling School</v>
          </cell>
          <cell r="C533">
            <v>531</v>
          </cell>
        </row>
        <row r="534">
          <cell r="A534" t="str">
            <v>Stoke School</v>
          </cell>
          <cell r="C534">
            <v>532</v>
          </cell>
        </row>
        <row r="535">
          <cell r="A535" t="str">
            <v>Strath Taieri School</v>
          </cell>
          <cell r="C535">
            <v>533</v>
          </cell>
        </row>
        <row r="536">
          <cell r="A536" t="str">
            <v>Sumner School</v>
          </cell>
          <cell r="C536">
            <v>534</v>
          </cell>
        </row>
        <row r="537">
          <cell r="A537" t="str">
            <v>Swannanoa School</v>
          </cell>
          <cell r="C537">
            <v>535</v>
          </cell>
        </row>
        <row r="538">
          <cell r="A538" t="str">
            <v>Tahakopa School</v>
          </cell>
          <cell r="C538">
            <v>536</v>
          </cell>
        </row>
        <row r="539">
          <cell r="A539" t="str">
            <v>Tahuna Normal Intermediate</v>
          </cell>
          <cell r="C539">
            <v>537</v>
          </cell>
        </row>
        <row r="540">
          <cell r="A540" t="str">
            <v>Tahunanui School</v>
          </cell>
          <cell r="C540">
            <v>538</v>
          </cell>
        </row>
        <row r="541">
          <cell r="A541" t="str">
            <v>Tai Tapu School</v>
          </cell>
          <cell r="C541">
            <v>539</v>
          </cell>
        </row>
        <row r="542">
          <cell r="A542" t="str">
            <v>Taieri Beach School</v>
          </cell>
          <cell r="C542">
            <v>540</v>
          </cell>
        </row>
        <row r="543">
          <cell r="A543" t="str">
            <v>Taieri College</v>
          </cell>
          <cell r="B543" t="str">
            <v>TAIC</v>
          </cell>
          <cell r="C543">
            <v>541</v>
          </cell>
        </row>
        <row r="544">
          <cell r="A544" t="str">
            <v>Tainui School</v>
          </cell>
          <cell r="C544">
            <v>542</v>
          </cell>
        </row>
        <row r="545">
          <cell r="A545" t="str">
            <v>Takaka Primary School</v>
          </cell>
          <cell r="C545">
            <v>543</v>
          </cell>
        </row>
        <row r="546">
          <cell r="A546" t="str">
            <v>Takitimu Primary School</v>
          </cell>
          <cell r="C546">
            <v>544</v>
          </cell>
        </row>
        <row r="547">
          <cell r="A547" t="str">
            <v>Tamariki School</v>
          </cell>
          <cell r="C547">
            <v>545</v>
          </cell>
        </row>
        <row r="548">
          <cell r="A548" t="str">
            <v>Tapanui School</v>
          </cell>
          <cell r="C548">
            <v>546</v>
          </cell>
        </row>
        <row r="549">
          <cell r="A549" t="str">
            <v>Tapawera Area School</v>
          </cell>
          <cell r="B549" t="str">
            <v>TAPA</v>
          </cell>
          <cell r="C549">
            <v>547</v>
          </cell>
        </row>
        <row r="550">
          <cell r="A550" t="str">
            <v>Tarras School</v>
          </cell>
          <cell r="C550">
            <v>548</v>
          </cell>
        </row>
        <row r="551">
          <cell r="A551" t="str">
            <v>Tasman Bay Christian School</v>
          </cell>
          <cell r="C551">
            <v>549</v>
          </cell>
        </row>
        <row r="552">
          <cell r="A552" t="str">
            <v>Tasman School</v>
          </cell>
          <cell r="C552">
            <v>550</v>
          </cell>
        </row>
        <row r="553">
          <cell r="A553" t="str">
            <v>Te Anau School</v>
          </cell>
          <cell r="C553">
            <v>551</v>
          </cell>
        </row>
        <row r="554">
          <cell r="A554" t="str">
            <v>Te Kura Kaupapa Maori o Te Whanau Tahi</v>
          </cell>
          <cell r="B554" t="str">
            <v>TAHI</v>
          </cell>
          <cell r="C554">
            <v>552</v>
          </cell>
        </row>
        <row r="555">
          <cell r="A555" t="str">
            <v>Te Kura Kaupapa Maori O Waitaha</v>
          </cell>
          <cell r="B555" t="str">
            <v>TKKW</v>
          </cell>
          <cell r="C555">
            <v>553</v>
          </cell>
        </row>
        <row r="556">
          <cell r="A556" t="str">
            <v>Te One School</v>
          </cell>
          <cell r="C556">
            <v>554</v>
          </cell>
        </row>
        <row r="557">
          <cell r="A557" t="str">
            <v>Te Tipua School</v>
          </cell>
          <cell r="C557">
            <v>555</v>
          </cell>
        </row>
        <row r="558">
          <cell r="A558" t="str">
            <v>Te Wharekura o Arowhenua</v>
          </cell>
          <cell r="B558" t="str">
            <v>TEWK</v>
          </cell>
          <cell r="C558">
            <v>556</v>
          </cell>
        </row>
        <row r="559">
          <cell r="A559" t="str">
            <v>Templeton School</v>
          </cell>
          <cell r="C559">
            <v>557</v>
          </cell>
        </row>
        <row r="560">
          <cell r="A560" t="str">
            <v>Temuka Primary School</v>
          </cell>
          <cell r="C560">
            <v>558</v>
          </cell>
        </row>
        <row r="561">
          <cell r="A561" t="str">
            <v>The Cathedral Grammar School</v>
          </cell>
          <cell r="C561">
            <v>559</v>
          </cell>
        </row>
        <row r="562">
          <cell r="A562" t="str">
            <v>The Catlins Area School</v>
          </cell>
          <cell r="B562" t="str">
            <v>CATL</v>
          </cell>
          <cell r="C562">
            <v>560</v>
          </cell>
        </row>
        <row r="563">
          <cell r="A563" t="str">
            <v>The Terrace School</v>
          </cell>
          <cell r="C563">
            <v>561</v>
          </cell>
        </row>
        <row r="564">
          <cell r="A564" t="str">
            <v>Thornbury School</v>
          </cell>
          <cell r="C564">
            <v>562</v>
          </cell>
        </row>
        <row r="565">
          <cell r="A565" t="str">
            <v>Thorrington School</v>
          </cell>
          <cell r="C565">
            <v>563</v>
          </cell>
        </row>
        <row r="566">
          <cell r="A566" t="str">
            <v>Timaru Boys' High School</v>
          </cell>
          <cell r="B566" t="str">
            <v>TIMB</v>
          </cell>
          <cell r="C566">
            <v>564</v>
          </cell>
        </row>
        <row r="567">
          <cell r="A567" t="str">
            <v>Timaru Christian School</v>
          </cell>
          <cell r="C567">
            <v>565</v>
          </cell>
        </row>
        <row r="568">
          <cell r="A568" t="str">
            <v>Timaru Girls' High School</v>
          </cell>
          <cell r="B568" t="str">
            <v>TIMG</v>
          </cell>
          <cell r="C568">
            <v>566</v>
          </cell>
        </row>
        <row r="569">
          <cell r="A569" t="str">
            <v>Timaru South School</v>
          </cell>
          <cell r="C569">
            <v>567</v>
          </cell>
        </row>
        <row r="570">
          <cell r="A570" t="str">
            <v>Tinwald School</v>
          </cell>
          <cell r="C570">
            <v>568</v>
          </cell>
        </row>
        <row r="571">
          <cell r="A571" t="str">
            <v>Tisbury School</v>
          </cell>
          <cell r="C571">
            <v>569</v>
          </cell>
        </row>
        <row r="572">
          <cell r="A572" t="str">
            <v>TKKM o Otepoti</v>
          </cell>
          <cell r="C572">
            <v>570</v>
          </cell>
        </row>
        <row r="573">
          <cell r="A573" t="str">
            <v>Tokanui School</v>
          </cell>
          <cell r="C573">
            <v>571</v>
          </cell>
        </row>
        <row r="574">
          <cell r="A574" t="str">
            <v>Tokoiti School</v>
          </cell>
          <cell r="C574">
            <v>572</v>
          </cell>
        </row>
        <row r="575">
          <cell r="A575" t="str">
            <v>Tokomairiro High School</v>
          </cell>
          <cell r="B575" t="str">
            <v>TOKM</v>
          </cell>
          <cell r="C575">
            <v>573</v>
          </cell>
        </row>
        <row r="576">
          <cell r="A576" t="str">
            <v>Tomahawk School</v>
          </cell>
          <cell r="C576">
            <v>574</v>
          </cell>
        </row>
        <row r="577">
          <cell r="A577" t="str">
            <v>Totara School</v>
          </cell>
          <cell r="C577">
            <v>575</v>
          </cell>
        </row>
        <row r="578">
          <cell r="A578" t="str">
            <v>Tua Marina School</v>
          </cell>
          <cell r="C578">
            <v>576</v>
          </cell>
        </row>
        <row r="579">
          <cell r="A579" t="str">
            <v>Tuahiwi School</v>
          </cell>
          <cell r="C579">
            <v>577</v>
          </cell>
        </row>
        <row r="580">
          <cell r="A580" t="str">
            <v>Tuatapere Community College</v>
          </cell>
          <cell r="B580" t="str">
            <v>TTCC</v>
          </cell>
          <cell r="C580">
            <v>578</v>
          </cell>
        </row>
        <row r="581">
          <cell r="A581" t="str">
            <v>Tuturau Primary School</v>
          </cell>
          <cell r="C581">
            <v>579</v>
          </cell>
        </row>
        <row r="582">
          <cell r="A582" t="str">
            <v>Twizel Area School</v>
          </cell>
          <cell r="B582" t="str">
            <v>TWIZ</v>
          </cell>
          <cell r="C582">
            <v>580</v>
          </cell>
        </row>
        <row r="583">
          <cell r="A583" t="str">
            <v>Unlimited Paenga Tawhiti</v>
          </cell>
          <cell r="B583" t="str">
            <v>UNLM</v>
          </cell>
          <cell r="C583">
            <v>581</v>
          </cell>
        </row>
        <row r="584">
          <cell r="A584" t="str">
            <v>Upper Moutere School</v>
          </cell>
          <cell r="C584">
            <v>582</v>
          </cell>
        </row>
        <row r="585">
          <cell r="A585" t="str">
            <v>van Asch Deaf Education Centre</v>
          </cell>
          <cell r="B585" t="str">
            <v>VASH</v>
          </cell>
          <cell r="C585">
            <v>583</v>
          </cell>
        </row>
        <row r="586">
          <cell r="A586" t="str">
            <v>Verdon College</v>
          </cell>
          <cell r="B586" t="str">
            <v>VERD</v>
          </cell>
          <cell r="C586">
            <v>584</v>
          </cell>
        </row>
        <row r="587">
          <cell r="A587" t="str">
            <v>Victory Primary School</v>
          </cell>
          <cell r="C587">
            <v>585</v>
          </cell>
        </row>
        <row r="588">
          <cell r="A588" t="str">
            <v>View Hill School</v>
          </cell>
          <cell r="C588">
            <v>586</v>
          </cell>
        </row>
        <row r="589">
          <cell r="A589" t="str">
            <v>Villa Maria College</v>
          </cell>
          <cell r="B589" t="str">
            <v>VILL</v>
          </cell>
          <cell r="C589">
            <v>587</v>
          </cell>
        </row>
        <row r="590">
          <cell r="A590" t="str">
            <v>Waianiwa School</v>
          </cell>
          <cell r="C590">
            <v>588</v>
          </cell>
        </row>
        <row r="591">
          <cell r="A591" t="str">
            <v>Waiau School</v>
          </cell>
          <cell r="C591">
            <v>589</v>
          </cell>
        </row>
        <row r="592">
          <cell r="A592" t="str">
            <v>Waihao Downs School</v>
          </cell>
          <cell r="C592">
            <v>590</v>
          </cell>
        </row>
        <row r="593">
          <cell r="A593" t="str">
            <v>Waihaorunga School</v>
          </cell>
          <cell r="C593">
            <v>591</v>
          </cell>
        </row>
        <row r="594">
          <cell r="A594" t="str">
            <v>Waihi School</v>
          </cell>
          <cell r="C594">
            <v>592</v>
          </cell>
        </row>
        <row r="595">
          <cell r="A595" t="str">
            <v>Waihola District School</v>
          </cell>
          <cell r="C595">
            <v>593</v>
          </cell>
        </row>
        <row r="596">
          <cell r="A596" t="str">
            <v>Waihopai School</v>
          </cell>
          <cell r="C596">
            <v>594</v>
          </cell>
        </row>
        <row r="597">
          <cell r="A597" t="str">
            <v>Waikaia School</v>
          </cell>
          <cell r="C597">
            <v>595</v>
          </cell>
        </row>
        <row r="598">
          <cell r="A598" t="str">
            <v>Waikaka School</v>
          </cell>
          <cell r="C598">
            <v>596</v>
          </cell>
        </row>
        <row r="599">
          <cell r="A599" t="str">
            <v>Waikari School</v>
          </cell>
          <cell r="C599">
            <v>597</v>
          </cell>
        </row>
        <row r="600">
          <cell r="A600" t="str">
            <v>Waikawa Bay School</v>
          </cell>
          <cell r="C600">
            <v>598</v>
          </cell>
        </row>
        <row r="601">
          <cell r="A601" t="str">
            <v>Waikoikoi School</v>
          </cell>
          <cell r="C601">
            <v>599</v>
          </cell>
        </row>
        <row r="602">
          <cell r="A602" t="str">
            <v>Waikouaiti School</v>
          </cell>
          <cell r="C602">
            <v>600</v>
          </cell>
        </row>
        <row r="603">
          <cell r="A603" t="str">
            <v>Waikuku School</v>
          </cell>
          <cell r="C603">
            <v>601</v>
          </cell>
        </row>
        <row r="604">
          <cell r="A604" t="str">
            <v>Waimahaka School</v>
          </cell>
          <cell r="C604">
            <v>602</v>
          </cell>
        </row>
        <row r="605">
          <cell r="A605" t="str">
            <v>Waimairi School</v>
          </cell>
          <cell r="C605">
            <v>603</v>
          </cell>
        </row>
        <row r="606">
          <cell r="A606" t="str">
            <v>Waimangaroa School</v>
          </cell>
          <cell r="C606">
            <v>604</v>
          </cell>
        </row>
        <row r="607">
          <cell r="A607" t="str">
            <v>Waimataitai School</v>
          </cell>
          <cell r="C607">
            <v>605</v>
          </cell>
        </row>
        <row r="608">
          <cell r="A608" t="str">
            <v>Waimate Centennial School</v>
          </cell>
          <cell r="C608">
            <v>606</v>
          </cell>
        </row>
        <row r="609">
          <cell r="A609" t="str">
            <v>Waimate High School</v>
          </cell>
          <cell r="B609" t="str">
            <v>WMTE</v>
          </cell>
          <cell r="C609">
            <v>607</v>
          </cell>
        </row>
        <row r="610">
          <cell r="A610" t="str">
            <v>Waimate Main School</v>
          </cell>
          <cell r="C610">
            <v>608</v>
          </cell>
        </row>
        <row r="611">
          <cell r="A611" t="str">
            <v>Waimea College</v>
          </cell>
          <cell r="B611" t="str">
            <v>WMEA</v>
          </cell>
          <cell r="C611">
            <v>609</v>
          </cell>
        </row>
        <row r="612">
          <cell r="A612" t="str">
            <v>Waimea Intermediate</v>
          </cell>
          <cell r="C612">
            <v>610</v>
          </cell>
        </row>
        <row r="613">
          <cell r="A613" t="str">
            <v>Wainoni School</v>
          </cell>
          <cell r="C613">
            <v>611</v>
          </cell>
        </row>
        <row r="614">
          <cell r="A614" t="str">
            <v>Waipara School</v>
          </cell>
          <cell r="C614">
            <v>612</v>
          </cell>
        </row>
        <row r="615">
          <cell r="A615" t="str">
            <v>Wairakei School</v>
          </cell>
          <cell r="C615">
            <v>613</v>
          </cell>
        </row>
        <row r="616">
          <cell r="A616" t="str">
            <v>Wairau Valley School</v>
          </cell>
          <cell r="C616">
            <v>614</v>
          </cell>
        </row>
        <row r="617">
          <cell r="A617" t="str">
            <v>Waitaha Learning Centre</v>
          </cell>
          <cell r="B617" t="str">
            <v>WAIT</v>
          </cell>
          <cell r="C617">
            <v>615</v>
          </cell>
        </row>
        <row r="618">
          <cell r="A618" t="str">
            <v>Waitahuna School</v>
          </cell>
          <cell r="C618">
            <v>616</v>
          </cell>
        </row>
        <row r="619">
          <cell r="A619" t="str">
            <v>Waitaki Boys' High School</v>
          </cell>
          <cell r="B619" t="str">
            <v>WTKB</v>
          </cell>
          <cell r="C619">
            <v>617</v>
          </cell>
        </row>
        <row r="620">
          <cell r="A620" t="str">
            <v>Waitaki Girls' High School</v>
          </cell>
          <cell r="B620" t="str">
            <v>WTKG</v>
          </cell>
          <cell r="C620">
            <v>618</v>
          </cell>
        </row>
        <row r="621">
          <cell r="A621" t="str">
            <v>Waitaki Valley School</v>
          </cell>
          <cell r="C621">
            <v>619</v>
          </cell>
        </row>
        <row r="622">
          <cell r="A622" t="str">
            <v>Waitaria Bay School</v>
          </cell>
          <cell r="C622">
            <v>620</v>
          </cell>
        </row>
        <row r="623">
          <cell r="A623" t="str">
            <v>Waitati School</v>
          </cell>
          <cell r="C623">
            <v>621</v>
          </cell>
        </row>
        <row r="624">
          <cell r="A624" t="str">
            <v>Waituna Creek School</v>
          </cell>
          <cell r="C624">
            <v>622</v>
          </cell>
        </row>
        <row r="625">
          <cell r="A625" t="str">
            <v>Waiwera South School</v>
          </cell>
          <cell r="C625">
            <v>623</v>
          </cell>
        </row>
        <row r="626">
          <cell r="A626" t="str">
            <v>Wakanui School</v>
          </cell>
          <cell r="C626">
            <v>624</v>
          </cell>
        </row>
        <row r="627">
          <cell r="A627" t="str">
            <v>Wakari School</v>
          </cell>
          <cell r="C627">
            <v>625</v>
          </cell>
        </row>
        <row r="628">
          <cell r="A628" t="str">
            <v>Wakatipu High School</v>
          </cell>
          <cell r="B628" t="str">
            <v>WAKA</v>
          </cell>
          <cell r="C628">
            <v>626</v>
          </cell>
        </row>
        <row r="629">
          <cell r="A629" t="str">
            <v>Wakefield School</v>
          </cell>
          <cell r="C629">
            <v>627</v>
          </cell>
        </row>
        <row r="630">
          <cell r="A630" t="str">
            <v>Waldronville School</v>
          </cell>
          <cell r="C630">
            <v>628</v>
          </cell>
        </row>
        <row r="631">
          <cell r="A631" t="str">
            <v>Wallacetown School</v>
          </cell>
          <cell r="C631">
            <v>629</v>
          </cell>
        </row>
        <row r="632">
          <cell r="A632" t="str">
            <v>Waltham School</v>
          </cell>
          <cell r="C632">
            <v>630</v>
          </cell>
        </row>
        <row r="633">
          <cell r="A633" t="str">
            <v>Wanaka Primary School</v>
          </cell>
          <cell r="C633">
            <v>631</v>
          </cell>
        </row>
        <row r="634">
          <cell r="A634" t="str">
            <v>Ward School</v>
          </cell>
          <cell r="C634">
            <v>632</v>
          </cell>
        </row>
        <row r="635">
          <cell r="A635" t="str">
            <v>Warepa School</v>
          </cell>
          <cell r="C635">
            <v>633</v>
          </cell>
        </row>
        <row r="636">
          <cell r="A636" t="str">
            <v>Warrington School</v>
          </cell>
          <cell r="C636">
            <v>634</v>
          </cell>
        </row>
        <row r="637">
          <cell r="A637" t="str">
            <v>Waverley Park School</v>
          </cell>
          <cell r="C637">
            <v>635</v>
          </cell>
        </row>
        <row r="638">
          <cell r="A638" t="str">
            <v>Weedons School</v>
          </cell>
          <cell r="C638">
            <v>636</v>
          </cell>
        </row>
        <row r="639">
          <cell r="A639" t="str">
            <v>West Eyreton School</v>
          </cell>
          <cell r="C639">
            <v>637</v>
          </cell>
        </row>
        <row r="640">
          <cell r="A640" t="str">
            <v>West Gore School</v>
          </cell>
          <cell r="C640">
            <v>638</v>
          </cell>
        </row>
        <row r="641">
          <cell r="A641" t="str">
            <v>West Melton School</v>
          </cell>
          <cell r="C641">
            <v>639</v>
          </cell>
        </row>
        <row r="642">
          <cell r="A642" t="str">
            <v>West Spreydon School</v>
          </cell>
          <cell r="C642">
            <v>640</v>
          </cell>
        </row>
        <row r="643">
          <cell r="A643" t="str">
            <v>Westburn School</v>
          </cell>
          <cell r="C643">
            <v>641</v>
          </cell>
        </row>
        <row r="644">
          <cell r="A644" t="str">
            <v>Westland High School</v>
          </cell>
          <cell r="B644" t="str">
            <v>WTLD</v>
          </cell>
          <cell r="C644">
            <v>642</v>
          </cell>
        </row>
        <row r="645">
          <cell r="A645" t="str">
            <v>Weston School</v>
          </cell>
          <cell r="C645">
            <v>643</v>
          </cell>
        </row>
        <row r="646">
          <cell r="A646" t="str">
            <v>Westport North School</v>
          </cell>
          <cell r="C646">
            <v>644</v>
          </cell>
        </row>
        <row r="647">
          <cell r="A647" t="str">
            <v>Westport South School</v>
          </cell>
          <cell r="C647">
            <v>645</v>
          </cell>
        </row>
        <row r="648">
          <cell r="A648" t="str">
            <v>Wharenui School</v>
          </cell>
          <cell r="C648">
            <v>646</v>
          </cell>
        </row>
        <row r="649">
          <cell r="A649" t="str">
            <v>Whataroa School</v>
          </cell>
          <cell r="C649">
            <v>647</v>
          </cell>
        </row>
        <row r="650">
          <cell r="A650" t="str">
            <v>Whitney Street School</v>
          </cell>
          <cell r="C650">
            <v>648</v>
          </cell>
        </row>
        <row r="651">
          <cell r="A651" t="str">
            <v>Willowbank School</v>
          </cell>
          <cell r="C651">
            <v>649</v>
          </cell>
        </row>
        <row r="652">
          <cell r="A652" t="str">
            <v>Winchester Rural School</v>
          </cell>
          <cell r="C652">
            <v>650</v>
          </cell>
        </row>
        <row r="653">
          <cell r="A653" t="str">
            <v>Windsor North School</v>
          </cell>
          <cell r="C653">
            <v>651</v>
          </cell>
        </row>
        <row r="654">
          <cell r="A654" t="str">
            <v>Windsor School</v>
          </cell>
          <cell r="C654">
            <v>652</v>
          </cell>
        </row>
        <row r="655">
          <cell r="A655" t="str">
            <v>Windwhistle School</v>
          </cell>
          <cell r="C655">
            <v>653</v>
          </cell>
        </row>
        <row r="656">
          <cell r="A656" t="str">
            <v>Witherlea School</v>
          </cell>
          <cell r="C656">
            <v>654</v>
          </cell>
        </row>
        <row r="657">
          <cell r="A657" t="str">
            <v>Woodbank School</v>
          </cell>
          <cell r="C657">
            <v>655</v>
          </cell>
        </row>
        <row r="658">
          <cell r="A658" t="str">
            <v>Woodbury School</v>
          </cell>
          <cell r="C658">
            <v>656</v>
          </cell>
        </row>
        <row r="659">
          <cell r="A659" t="str">
            <v>Woodend School</v>
          </cell>
          <cell r="C659">
            <v>657</v>
          </cell>
        </row>
        <row r="660">
          <cell r="A660" t="str">
            <v>Woodlands Full Primary School</v>
          </cell>
          <cell r="C660">
            <v>658</v>
          </cell>
        </row>
        <row r="661">
          <cell r="A661" t="str">
            <v>Woolston School</v>
          </cell>
          <cell r="C661">
            <v>659</v>
          </cell>
        </row>
        <row r="662">
          <cell r="A662" t="str">
            <v>Wyndham School</v>
          </cell>
          <cell r="C662">
            <v>660</v>
          </cell>
        </row>
        <row r="663">
          <cell r="A663" t="str">
            <v>Yaldhurst Model School</v>
          </cell>
          <cell r="C663">
            <v>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48"/>
  <sheetViews>
    <sheetView tabSelected="1" workbookViewId="0" topLeftCell="D38">
      <selection activeCell="D1" sqref="A1:IV113"/>
    </sheetView>
  </sheetViews>
  <sheetFormatPr defaultColWidth="6.7109375" defaultRowHeight="12.75"/>
  <cols>
    <col min="1" max="1" width="9.140625" style="1" hidden="1" customWidth="1"/>
    <col min="2" max="2" width="13.7109375" style="2" hidden="1" customWidth="1"/>
    <col min="3" max="3" width="9.140625" style="1" hidden="1" customWidth="1"/>
    <col min="4" max="4" width="19.421875" style="1" customWidth="1"/>
    <col min="5" max="5" width="16.140625" style="1" customWidth="1"/>
    <col min="6" max="6" width="8.8515625" style="3" hidden="1" customWidth="1"/>
    <col min="7" max="7" width="17.421875" style="1" hidden="1" customWidth="1"/>
    <col min="8" max="8" width="20.140625" style="1" hidden="1" customWidth="1"/>
    <col min="9" max="9" width="8.8515625" style="1" hidden="1" customWidth="1"/>
    <col min="10" max="10" width="8.8515625" style="1" customWidth="1"/>
    <col min="11" max="11" width="8.8515625" style="4" hidden="1" customWidth="1"/>
    <col min="12" max="13" width="8.8515625" style="1" hidden="1" customWidth="1"/>
    <col min="14" max="15" width="0" style="1" hidden="1" customWidth="1"/>
    <col min="16" max="16" width="32.7109375" style="1" customWidth="1"/>
    <col min="17" max="19" width="0" style="1" hidden="1" customWidth="1"/>
    <col min="20" max="20" width="27.421875" style="1" customWidth="1"/>
    <col min="21" max="21" width="9.140625" style="1" customWidth="1"/>
    <col min="22" max="23" width="9.140625" style="1" hidden="1" customWidth="1"/>
    <col min="24" max="24" width="21.00390625" style="1" hidden="1" customWidth="1"/>
    <col min="25" max="35" width="9.140625" style="1" hidden="1" customWidth="1"/>
    <col min="36" max="38" width="0" style="1" hidden="1" customWidth="1"/>
    <col min="39" max="39" width="21.7109375" style="1" hidden="1" customWidth="1"/>
    <col min="40" max="40" width="16.140625" style="1" hidden="1" customWidth="1"/>
    <col min="41" max="41" width="10.28125" style="1" hidden="1" customWidth="1"/>
    <col min="42" max="42" width="0" style="1" hidden="1" customWidth="1"/>
    <col min="43" max="16384" width="6.7109375" style="1" customWidth="1"/>
  </cols>
  <sheetData>
    <row r="1" spans="1:38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319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15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2:41" ht="12.75">
      <c r="B2" s="2">
        <v>348203</v>
      </c>
      <c r="D2" s="1" t="s">
        <v>68</v>
      </c>
      <c r="E2" s="1" t="s">
        <v>189</v>
      </c>
      <c r="G2" s="1" t="s">
        <v>38</v>
      </c>
      <c r="H2" s="1">
        <v>0.931884622029429</v>
      </c>
      <c r="J2" s="8">
        <f>VLOOKUP(R2,C$126:G$143,5,FALSE)+K2*TIMEVALUE("00:01:00")</f>
        <v>0.10972222222222221</v>
      </c>
      <c r="K2" s="4">
        <v>13</v>
      </c>
      <c r="N2" s="1">
        <v>28</v>
      </c>
      <c r="O2" s="1">
        <v>0</v>
      </c>
      <c r="P2" s="1" t="s">
        <v>190</v>
      </c>
      <c r="R2" s="1">
        <v>7</v>
      </c>
      <c r="S2" s="1" t="s">
        <v>159</v>
      </c>
      <c r="T2" s="1" t="s">
        <v>160</v>
      </c>
      <c r="U2" s="1">
        <f>VLOOKUP(R2,$C$126:$D$143,2,FALSE)</f>
        <v>2</v>
      </c>
      <c r="V2" s="1" t="str">
        <f>IF(P2=P3,"switch","")</f>
        <v>switch</v>
      </c>
      <c r="X2" s="1" t="s">
        <v>43</v>
      </c>
      <c r="Y2" s="1" t="s">
        <v>43</v>
      </c>
      <c r="AJ2" s="1">
        <v>0</v>
      </c>
      <c r="AK2" s="9"/>
      <c r="AM2" s="1" t="s">
        <v>43</v>
      </c>
      <c r="AN2" s="1" t="s">
        <v>43</v>
      </c>
      <c r="AO2" s="1" t="s">
        <v>43</v>
      </c>
    </row>
    <row r="3" spans="2:41" ht="12.75">
      <c r="B3" s="11">
        <v>432288</v>
      </c>
      <c r="D3" s="1" t="s">
        <v>216</v>
      </c>
      <c r="E3" s="1" t="s">
        <v>217</v>
      </c>
      <c r="G3" s="1" t="s">
        <v>38</v>
      </c>
      <c r="H3" s="1">
        <v>0.10642909210218932</v>
      </c>
      <c r="J3" s="8">
        <f>VLOOKUP(R3,C$126:G$143,5,FALSE)+K3*TIMEVALUE("00:01:00")</f>
        <v>0.08750000000000001</v>
      </c>
      <c r="K3" s="4">
        <v>1</v>
      </c>
      <c r="N3" s="1">
        <v>28</v>
      </c>
      <c r="O3" s="1">
        <v>0</v>
      </c>
      <c r="P3" s="1" t="s">
        <v>190</v>
      </c>
      <c r="R3" s="1">
        <v>15</v>
      </c>
      <c r="S3" s="1" t="s">
        <v>214</v>
      </c>
      <c r="T3" s="1" t="s">
        <v>215</v>
      </c>
      <c r="U3" s="1">
        <f>VLOOKUP(R3,$C$126:$D$143,2,FALSE)</f>
        <v>3</v>
      </c>
      <c r="V3" s="1" t="str">
        <f>IF(P3=P4,"switch","")</f>
        <v>switch</v>
      </c>
      <c r="Y3" s="1" t="s">
        <v>218</v>
      </c>
      <c r="AJ3" s="1" t="s">
        <v>48</v>
      </c>
      <c r="AK3" s="9"/>
      <c r="AM3" s="1" t="s">
        <v>43</v>
      </c>
      <c r="AN3" s="1" t="s">
        <v>43</v>
      </c>
      <c r="AO3" s="1" t="s">
        <v>43</v>
      </c>
    </row>
    <row r="4" spans="2:41" ht="12.75">
      <c r="B4" s="14">
        <v>432289</v>
      </c>
      <c r="D4" s="1" t="s">
        <v>221</v>
      </c>
      <c r="E4" s="1" t="s">
        <v>222</v>
      </c>
      <c r="G4" s="1" t="s">
        <v>38</v>
      </c>
      <c r="H4" s="1">
        <v>0.8862511952174827</v>
      </c>
      <c r="J4" s="8">
        <f>VLOOKUP(R4,C$126:G$143,5,FALSE)+K4*TIMEVALUE("00:01:00")</f>
        <v>0.0888888888888889</v>
      </c>
      <c r="K4" s="4">
        <v>3</v>
      </c>
      <c r="N4" s="1">
        <v>28</v>
      </c>
      <c r="O4" s="1">
        <v>0</v>
      </c>
      <c r="P4" s="1" t="s">
        <v>190</v>
      </c>
      <c r="R4" s="1">
        <v>15</v>
      </c>
      <c r="S4" s="1" t="s">
        <v>214</v>
      </c>
      <c r="T4" s="1" t="s">
        <v>215</v>
      </c>
      <c r="U4" s="1">
        <f>VLOOKUP(R4,$C$126:$D$143,2,FALSE)</f>
        <v>3</v>
      </c>
      <c r="V4" s="1" t="str">
        <f>IF(P4=P5,"switch","")</f>
        <v>switch</v>
      </c>
      <c r="Y4" s="1" t="s">
        <v>218</v>
      </c>
      <c r="AJ4" s="1" t="s">
        <v>48</v>
      </c>
      <c r="AK4" s="9"/>
      <c r="AM4" s="1" t="s">
        <v>43</v>
      </c>
      <c r="AN4" s="1" t="s">
        <v>43</v>
      </c>
      <c r="AO4" s="1" t="s">
        <v>43</v>
      </c>
    </row>
    <row r="5" spans="2:41" ht="12.75">
      <c r="B5" s="14">
        <v>432287</v>
      </c>
      <c r="D5" s="1" t="s">
        <v>226</v>
      </c>
      <c r="E5" s="1" t="s">
        <v>227</v>
      </c>
      <c r="G5" s="1" t="s">
        <v>38</v>
      </c>
      <c r="H5" s="1">
        <v>0.9269096579491816</v>
      </c>
      <c r="J5" s="8">
        <f>VLOOKUP(R5,C$126:G$143,5,FALSE)+K5*TIMEVALUE("00:01:00")</f>
        <v>0.09097222222222223</v>
      </c>
      <c r="K5" s="4">
        <v>6</v>
      </c>
      <c r="N5" s="1">
        <v>28</v>
      </c>
      <c r="O5" s="1">
        <v>0</v>
      </c>
      <c r="P5" s="1" t="s">
        <v>190</v>
      </c>
      <c r="R5" s="1">
        <v>15</v>
      </c>
      <c r="S5" s="1" t="s">
        <v>214</v>
      </c>
      <c r="T5" s="1" t="s">
        <v>215</v>
      </c>
      <c r="U5" s="1">
        <f>VLOOKUP(R5,$C$126:$D$143,2,FALSE)</f>
        <v>3</v>
      </c>
      <c r="V5" s="1" t="str">
        <f>IF(P5=P6,"switch","")</f>
        <v>switch</v>
      </c>
      <c r="Y5" s="1" t="s">
        <v>218</v>
      </c>
      <c r="AJ5" s="1" t="s">
        <v>48</v>
      </c>
      <c r="AK5" s="9"/>
      <c r="AM5" s="1" t="s">
        <v>43</v>
      </c>
      <c r="AN5" s="1" t="s">
        <v>43</v>
      </c>
      <c r="AO5" s="1" t="s">
        <v>43</v>
      </c>
    </row>
    <row r="6" spans="2:41" ht="12.75">
      <c r="B6" s="14">
        <v>123456</v>
      </c>
      <c r="D6" s="1" t="s">
        <v>241</v>
      </c>
      <c r="E6" s="1" t="s">
        <v>242</v>
      </c>
      <c r="G6" s="1" t="s">
        <v>75</v>
      </c>
      <c r="H6" s="1">
        <v>0.357471841331062</v>
      </c>
      <c r="J6" s="8">
        <f>VLOOKUP(R6,C$126:G$143,5,FALSE)+K6*TIMEVALUE("00:01:00")</f>
        <v>0.09861111111111111</v>
      </c>
      <c r="K6" s="4">
        <v>6</v>
      </c>
      <c r="N6" s="1">
        <v>28</v>
      </c>
      <c r="O6" s="1">
        <v>0</v>
      </c>
      <c r="P6" s="1" t="s">
        <v>190</v>
      </c>
      <c r="R6" s="1">
        <v>16</v>
      </c>
      <c r="S6" s="1" t="s">
        <v>230</v>
      </c>
      <c r="T6" s="1" t="s">
        <v>231</v>
      </c>
      <c r="U6" s="1">
        <f>VLOOKUP(R6,$C$126:$D$143,2,FALSE)</f>
        <v>3</v>
      </c>
      <c r="V6" s="1">
        <f>IF(P6=P7,"switch","")</f>
      </c>
      <c r="Y6" s="1" t="s">
        <v>218</v>
      </c>
      <c r="AJ6" s="1" t="s">
        <v>48</v>
      </c>
      <c r="AK6" s="9"/>
      <c r="AM6" s="1" t="s">
        <v>43</v>
      </c>
      <c r="AN6" s="1" t="s">
        <v>43</v>
      </c>
      <c r="AO6" s="1" t="s">
        <v>43</v>
      </c>
    </row>
    <row r="7" spans="2:41" ht="12.75">
      <c r="B7" s="14">
        <v>417182</v>
      </c>
      <c r="D7" s="6" t="s">
        <v>284</v>
      </c>
      <c r="E7" s="6" t="s">
        <v>285</v>
      </c>
      <c r="F7" s="7"/>
      <c r="G7" s="6" t="s">
        <v>38</v>
      </c>
      <c r="H7" s="1">
        <v>0.1720089932823612</v>
      </c>
      <c r="J7" s="8">
        <f>VLOOKUP(R7,C$126:G$143,5,FALSE)+K7*TIMEVALUE("00:01:00")</f>
        <v>0.11527777777777777</v>
      </c>
      <c r="K7" s="4">
        <v>6</v>
      </c>
      <c r="L7" s="8"/>
      <c r="N7" s="1">
        <v>46</v>
      </c>
      <c r="O7" s="1">
        <v>0</v>
      </c>
      <c r="P7" s="1" t="s">
        <v>174</v>
      </c>
      <c r="R7" s="1">
        <v>17</v>
      </c>
      <c r="S7" s="1" t="s">
        <v>273</v>
      </c>
      <c r="T7" s="6" t="s">
        <v>274</v>
      </c>
      <c r="U7" s="1">
        <f>VLOOKUP(R7,$C$126:$D$143,2,FALSE)</f>
        <v>3</v>
      </c>
      <c r="V7" s="1" t="str">
        <f>IF(P7=P8,"switch","")</f>
        <v>switch</v>
      </c>
      <c r="X7" s="1" t="s">
        <v>43</v>
      </c>
      <c r="Y7" s="1" t="s">
        <v>43</v>
      </c>
      <c r="AJ7" s="1" t="s">
        <v>48</v>
      </c>
      <c r="AK7" s="9"/>
      <c r="AL7" s="6"/>
      <c r="AM7" s="10" t="s">
        <v>43</v>
      </c>
      <c r="AN7" s="10" t="s">
        <v>43</v>
      </c>
      <c r="AO7" s="1" t="s">
        <v>43</v>
      </c>
    </row>
    <row r="8" spans="2:41" ht="12.75">
      <c r="B8" s="11">
        <v>417183</v>
      </c>
      <c r="D8" s="6" t="s">
        <v>284</v>
      </c>
      <c r="E8" s="6" t="s">
        <v>288</v>
      </c>
      <c r="F8" s="7"/>
      <c r="G8" s="6" t="s">
        <v>38</v>
      </c>
      <c r="H8" s="1">
        <v>0.6410364212852073</v>
      </c>
      <c r="J8" s="8">
        <f>VLOOKUP(R8,C$126:G$143,5,FALSE)+K8*TIMEVALUE("00:01:00")</f>
        <v>0.11736111111111111</v>
      </c>
      <c r="K8" s="4">
        <v>9</v>
      </c>
      <c r="L8" s="8"/>
      <c r="N8" s="1">
        <v>46</v>
      </c>
      <c r="O8" s="1">
        <v>0</v>
      </c>
      <c r="P8" s="1" t="s">
        <v>174</v>
      </c>
      <c r="R8" s="1">
        <v>17</v>
      </c>
      <c r="S8" s="1" t="s">
        <v>273</v>
      </c>
      <c r="T8" s="6" t="s">
        <v>274</v>
      </c>
      <c r="U8" s="1">
        <f>VLOOKUP(R8,$C$126:$D$143,2,FALSE)</f>
        <v>3</v>
      </c>
      <c r="V8" s="1" t="str">
        <f>IF(P8=P9,"switch","")</f>
        <v>switch</v>
      </c>
      <c r="X8" s="1" t="s">
        <v>43</v>
      </c>
      <c r="Y8" s="1" t="s">
        <v>43</v>
      </c>
      <c r="AJ8" s="1" t="s">
        <v>48</v>
      </c>
      <c r="AK8" s="9"/>
      <c r="AL8" s="6"/>
      <c r="AM8" s="10" t="s">
        <v>43</v>
      </c>
      <c r="AN8" s="10" t="s">
        <v>43</v>
      </c>
      <c r="AO8" s="1" t="s">
        <v>43</v>
      </c>
    </row>
    <row r="9" spans="2:41" ht="12.75">
      <c r="B9" s="5">
        <v>437964</v>
      </c>
      <c r="D9" s="6" t="s">
        <v>194</v>
      </c>
      <c r="E9" s="6" t="s">
        <v>54</v>
      </c>
      <c r="F9" s="7"/>
      <c r="G9" s="6" t="s">
        <v>38</v>
      </c>
      <c r="H9" s="1">
        <v>0.7186751451463351</v>
      </c>
      <c r="J9" s="8">
        <f>VLOOKUP(R9,C$126:G$143,5,FALSE)+K9*TIMEVALUE("00:01:00")</f>
        <v>0.12222222222222222</v>
      </c>
      <c r="K9" s="4">
        <v>16</v>
      </c>
      <c r="N9" s="1">
        <v>46</v>
      </c>
      <c r="O9" s="1">
        <v>0</v>
      </c>
      <c r="P9" s="1" t="s">
        <v>174</v>
      </c>
      <c r="R9" s="1">
        <v>17</v>
      </c>
      <c r="S9" s="1" t="s">
        <v>273</v>
      </c>
      <c r="T9" s="6" t="s">
        <v>274</v>
      </c>
      <c r="U9" s="1">
        <f>VLOOKUP(R9,$C$126:$D$143,2,FALSE)</f>
        <v>3</v>
      </c>
      <c r="V9" s="1" t="str">
        <f>IF(P9=P10,"switch","")</f>
        <v>switch</v>
      </c>
      <c r="X9" s="1" t="s">
        <v>43</v>
      </c>
      <c r="Y9" s="1" t="s">
        <v>43</v>
      </c>
      <c r="AJ9" s="1">
        <v>0</v>
      </c>
      <c r="AK9" s="9"/>
      <c r="AL9" s="6"/>
      <c r="AM9" s="10" t="s">
        <v>43</v>
      </c>
      <c r="AN9" s="10" t="s">
        <v>43</v>
      </c>
      <c r="AO9" s="1" t="s">
        <v>43</v>
      </c>
    </row>
    <row r="10" spans="2:41" ht="12.75">
      <c r="B10" s="13">
        <v>257973</v>
      </c>
      <c r="D10" s="6" t="s">
        <v>266</v>
      </c>
      <c r="E10" s="6" t="s">
        <v>267</v>
      </c>
      <c r="F10" s="7"/>
      <c r="G10" s="6" t="s">
        <v>75</v>
      </c>
      <c r="H10" s="1">
        <v>0.9113791446525283</v>
      </c>
      <c r="J10" s="8">
        <f>VLOOKUP(R10,C$126:G$143,5,FALSE)+K10*TIMEVALUE("00:01:00")</f>
        <v>0.1076388888888889</v>
      </c>
      <c r="K10" s="4">
        <v>7</v>
      </c>
      <c r="L10" s="8"/>
      <c r="N10" s="1">
        <v>46</v>
      </c>
      <c r="O10" s="1">
        <v>0</v>
      </c>
      <c r="P10" s="1" t="s">
        <v>174</v>
      </c>
      <c r="R10" s="1">
        <v>18</v>
      </c>
      <c r="S10" s="1" t="s">
        <v>252</v>
      </c>
      <c r="T10" s="6" t="s">
        <v>253</v>
      </c>
      <c r="U10" s="1">
        <f>VLOOKUP(R10,$C$126:$D$143,2,FALSE)</f>
        <v>3</v>
      </c>
      <c r="V10" s="1" t="str">
        <f>IF(P10=P11,"switch","")</f>
        <v>switch</v>
      </c>
      <c r="X10" s="1" t="s">
        <v>43</v>
      </c>
      <c r="Y10" s="1" t="s">
        <v>43</v>
      </c>
      <c r="AJ10" s="1">
        <v>0</v>
      </c>
      <c r="AK10" s="9"/>
      <c r="AL10" s="6"/>
      <c r="AM10" s="10" t="s">
        <v>43</v>
      </c>
      <c r="AN10" s="10" t="s">
        <v>43</v>
      </c>
      <c r="AO10" s="1" t="s">
        <v>43</v>
      </c>
    </row>
    <row r="11" spans="2:41" ht="12.75">
      <c r="B11" s="11">
        <v>417184</v>
      </c>
      <c r="D11" s="6" t="s">
        <v>172</v>
      </c>
      <c r="E11" s="6" t="s">
        <v>173</v>
      </c>
      <c r="F11" s="7"/>
      <c r="G11" s="6" t="s">
        <v>38</v>
      </c>
      <c r="H11" s="1">
        <v>0.369548543703786</v>
      </c>
      <c r="J11" s="8">
        <f>VLOOKUP(R11,C$126:G$143,5,FALSE)+K11*TIMEVALUE("00:01:00")</f>
        <v>0.10416666666666666</v>
      </c>
      <c r="K11" s="4">
        <v>5</v>
      </c>
      <c r="L11" s="8"/>
      <c r="N11" s="1">
        <v>46</v>
      </c>
      <c r="O11" s="1">
        <v>0</v>
      </c>
      <c r="P11" s="1" t="s">
        <v>174</v>
      </c>
      <c r="R11" s="1">
        <v>7</v>
      </c>
      <c r="S11" s="1" t="s">
        <v>159</v>
      </c>
      <c r="T11" s="6" t="s">
        <v>160</v>
      </c>
      <c r="U11" s="1">
        <f>VLOOKUP(R11,$C$126:$D$143,2,FALSE)</f>
        <v>2</v>
      </c>
      <c r="V11" s="1" t="str">
        <f>IF(P11=P12,"switch","")</f>
        <v>switch</v>
      </c>
      <c r="X11" s="1" t="s">
        <v>43</v>
      </c>
      <c r="Y11" s="1" t="s">
        <v>43</v>
      </c>
      <c r="AJ11" s="1" t="s">
        <v>48</v>
      </c>
      <c r="AK11" s="9"/>
      <c r="AL11" s="6"/>
      <c r="AM11" s="10" t="s">
        <v>43</v>
      </c>
      <c r="AN11" s="10" t="s">
        <v>43</v>
      </c>
      <c r="AO11" s="1" t="s">
        <v>43</v>
      </c>
    </row>
    <row r="12" spans="2:41" ht="12.75">
      <c r="B12" s="11">
        <v>417181</v>
      </c>
      <c r="D12" s="6" t="s">
        <v>224</v>
      </c>
      <c r="E12" s="6" t="s">
        <v>225</v>
      </c>
      <c r="F12" s="7"/>
      <c r="G12" s="6" t="s">
        <v>38</v>
      </c>
      <c r="H12" s="1">
        <v>0.7219127400212528</v>
      </c>
      <c r="J12" s="8">
        <f>VLOOKUP(R12,C$126:G$143,5,FALSE)+K12*TIMEVALUE("00:01:00")</f>
        <v>0.09027777777777779</v>
      </c>
      <c r="K12" s="4">
        <v>5</v>
      </c>
      <c r="L12" s="8"/>
      <c r="N12" s="1">
        <v>46</v>
      </c>
      <c r="O12" s="1">
        <v>0</v>
      </c>
      <c r="P12" s="1" t="s">
        <v>174</v>
      </c>
      <c r="R12" s="1">
        <v>15</v>
      </c>
      <c r="S12" s="1" t="s">
        <v>214</v>
      </c>
      <c r="T12" s="6" t="s">
        <v>215</v>
      </c>
      <c r="U12" s="1">
        <f>VLOOKUP(R12,$C$126:$D$143,2,FALSE)</f>
        <v>3</v>
      </c>
      <c r="V12" s="1" t="str">
        <f>IF(P12=P13,"switch","")</f>
        <v>switch</v>
      </c>
      <c r="X12" s="1" t="s">
        <v>43</v>
      </c>
      <c r="Y12" s="1" t="s">
        <v>43</v>
      </c>
      <c r="AJ12" s="1" t="s">
        <v>48</v>
      </c>
      <c r="AK12" s="9"/>
      <c r="AL12" s="6"/>
      <c r="AM12" s="10" t="s">
        <v>43</v>
      </c>
      <c r="AN12" s="10" t="s">
        <v>43</v>
      </c>
      <c r="AO12" s="1" t="s">
        <v>43</v>
      </c>
    </row>
    <row r="13" spans="2:41" ht="12.75">
      <c r="B13" s="13">
        <v>437965</v>
      </c>
      <c r="D13" s="6" t="s">
        <v>194</v>
      </c>
      <c r="E13" s="6" t="s">
        <v>195</v>
      </c>
      <c r="F13" s="7"/>
      <c r="G13" s="6" t="s">
        <v>75</v>
      </c>
      <c r="H13" s="1">
        <v>0.1430947157123228</v>
      </c>
      <c r="J13" s="8">
        <f>VLOOKUP(R13,C$126:G$143,5,FALSE)+K13*TIMEVALUE("00:01:00")</f>
        <v>0.11388888888888889</v>
      </c>
      <c r="K13" s="4">
        <v>1</v>
      </c>
      <c r="L13" s="8"/>
      <c r="N13" s="1">
        <v>46</v>
      </c>
      <c r="O13" s="1">
        <v>0</v>
      </c>
      <c r="P13" s="1" t="s">
        <v>174</v>
      </c>
      <c r="R13" s="1">
        <v>8</v>
      </c>
      <c r="S13" s="1" t="s">
        <v>192</v>
      </c>
      <c r="T13" s="6" t="s">
        <v>193</v>
      </c>
      <c r="U13" s="1">
        <f>VLOOKUP(R13,$C$126:$D$143,2,FALSE)</f>
        <v>2</v>
      </c>
      <c r="V13" s="1">
        <f>IF(P13=P14,"switch","")</f>
      </c>
      <c r="X13" s="1" t="s">
        <v>43</v>
      </c>
      <c r="Y13" s="1" t="s">
        <v>43</v>
      </c>
      <c r="AJ13" s="1">
        <v>0</v>
      </c>
      <c r="AK13" s="9"/>
      <c r="AL13" s="6"/>
      <c r="AM13" s="10" t="s">
        <v>43</v>
      </c>
      <c r="AN13" s="10" t="s">
        <v>43</v>
      </c>
      <c r="AO13" s="1" t="s">
        <v>43</v>
      </c>
    </row>
    <row r="14" spans="2:41" ht="12.75">
      <c r="B14" s="13">
        <v>348219</v>
      </c>
      <c r="D14" s="6" t="s">
        <v>134</v>
      </c>
      <c r="E14" s="6" t="s">
        <v>58</v>
      </c>
      <c r="F14" s="7">
        <v>98</v>
      </c>
      <c r="G14" s="6" t="s">
        <v>38</v>
      </c>
      <c r="H14" s="1">
        <v>0.09920436875019334</v>
      </c>
      <c r="J14" s="8">
        <f>VLOOKUP(R14,C$126:G$143,5,FALSE)+K14*TIMEVALUE("00:01:00")</f>
        <v>0.08819444444444446</v>
      </c>
      <c r="K14" s="4">
        <v>3</v>
      </c>
      <c r="L14" s="8"/>
      <c r="N14" s="1">
        <v>71</v>
      </c>
      <c r="O14" s="1" t="s">
        <v>135</v>
      </c>
      <c r="P14" s="1" t="s">
        <v>136</v>
      </c>
      <c r="R14" s="1">
        <v>5</v>
      </c>
      <c r="S14" s="1" t="s">
        <v>126</v>
      </c>
      <c r="T14" s="6" t="s">
        <v>127</v>
      </c>
      <c r="U14" s="1">
        <f>VLOOKUP(R14,$C$126:$D$143,2,FALSE)</f>
        <v>2</v>
      </c>
      <c r="V14" s="1" t="str">
        <f>IF(P14=P15,"switch","")</f>
        <v>switch</v>
      </c>
      <c r="X14" s="1" t="s">
        <v>43</v>
      </c>
      <c r="Y14" s="1" t="s">
        <v>43</v>
      </c>
      <c r="AJ14" s="1">
        <v>0</v>
      </c>
      <c r="AK14" s="9"/>
      <c r="AL14" s="6"/>
      <c r="AM14" s="10" t="s">
        <v>43</v>
      </c>
      <c r="AN14" s="10" t="s">
        <v>43</v>
      </c>
      <c r="AO14" s="1" t="s">
        <v>43</v>
      </c>
    </row>
    <row r="15" spans="2:41" ht="12.75">
      <c r="B15" s="14">
        <v>417185</v>
      </c>
      <c r="D15" s="6" t="s">
        <v>148</v>
      </c>
      <c r="E15" s="6" t="s">
        <v>149</v>
      </c>
      <c r="F15" s="7">
        <v>98</v>
      </c>
      <c r="G15" s="6" t="s">
        <v>75</v>
      </c>
      <c r="H15" s="1">
        <v>0.09656765171166626</v>
      </c>
      <c r="J15" s="8">
        <f>VLOOKUP(R15,C$126:G$143,5,FALSE)+K15*TIMEVALUE("00:01:00")</f>
        <v>0.09444444444444444</v>
      </c>
      <c r="K15" s="4">
        <v>1</v>
      </c>
      <c r="L15" s="8"/>
      <c r="N15" s="1">
        <v>71</v>
      </c>
      <c r="O15" s="1" t="s">
        <v>135</v>
      </c>
      <c r="P15" s="1" t="s">
        <v>136</v>
      </c>
      <c r="R15" s="1">
        <v>6</v>
      </c>
      <c r="S15" s="1" t="s">
        <v>146</v>
      </c>
      <c r="T15" s="6" t="s">
        <v>147</v>
      </c>
      <c r="U15" s="1">
        <f>VLOOKUP(R15,$C$126:$D$143,2,FALSE)</f>
        <v>2</v>
      </c>
      <c r="V15" s="1" t="str">
        <f>IF(P15=P16,"switch","")</f>
        <v>switch</v>
      </c>
      <c r="X15" s="1" t="s">
        <v>43</v>
      </c>
      <c r="Y15" s="1" t="s">
        <v>43</v>
      </c>
      <c r="AJ15" s="1" t="s">
        <v>48</v>
      </c>
      <c r="AK15" s="9"/>
      <c r="AL15" s="6"/>
      <c r="AM15" s="10" t="s">
        <v>43</v>
      </c>
      <c r="AN15" s="10" t="s">
        <v>43</v>
      </c>
      <c r="AO15" s="1" t="s">
        <v>43</v>
      </c>
    </row>
    <row r="16" spans="2:41" ht="12.75">
      <c r="B16" s="5" t="s">
        <v>152</v>
      </c>
      <c r="D16" s="6" t="s">
        <v>153</v>
      </c>
      <c r="E16" s="6" t="s">
        <v>154</v>
      </c>
      <c r="F16" s="7">
        <v>98</v>
      </c>
      <c r="G16" s="6" t="s">
        <v>75</v>
      </c>
      <c r="H16" s="1">
        <v>0.6765799587346919</v>
      </c>
      <c r="J16" s="8">
        <f>VLOOKUP(R16,C$126:G$143,5,FALSE)+K16*TIMEVALUE("00:01:00")</f>
        <v>0.09583333333333334</v>
      </c>
      <c r="K16" s="4">
        <v>3</v>
      </c>
      <c r="L16" s="8"/>
      <c r="N16" s="1">
        <v>71</v>
      </c>
      <c r="O16" s="1" t="s">
        <v>135</v>
      </c>
      <c r="P16" s="1" t="s">
        <v>136</v>
      </c>
      <c r="R16" s="1">
        <v>6</v>
      </c>
      <c r="S16" s="1" t="s">
        <v>146</v>
      </c>
      <c r="T16" s="6" t="s">
        <v>147</v>
      </c>
      <c r="U16" s="1">
        <f>VLOOKUP(R16,$C$126:$D$143,2,FALSE)</f>
        <v>2</v>
      </c>
      <c r="V16" s="1">
        <f>IF(P16=P17,"switch","")</f>
      </c>
      <c r="X16" s="1" t="s">
        <v>43</v>
      </c>
      <c r="Y16" s="1" t="s">
        <v>43</v>
      </c>
      <c r="AJ16" s="1">
        <v>0</v>
      </c>
      <c r="AK16" s="9"/>
      <c r="AL16" s="6"/>
      <c r="AM16" s="10" t="s">
        <v>43</v>
      </c>
      <c r="AN16" s="10" t="s">
        <v>43</v>
      </c>
      <c r="AO16" s="1" t="s">
        <v>43</v>
      </c>
    </row>
    <row r="17" spans="2:41" ht="12.75">
      <c r="B17" s="5">
        <v>418523</v>
      </c>
      <c r="D17" s="6" t="s">
        <v>53</v>
      </c>
      <c r="E17" s="6" t="s">
        <v>54</v>
      </c>
      <c r="F17" s="7">
        <v>96</v>
      </c>
      <c r="G17" s="6" t="s">
        <v>38</v>
      </c>
      <c r="H17" s="1">
        <v>0.33593282607762376</v>
      </c>
      <c r="J17" s="8">
        <f>VLOOKUP(R17,C$126:G$143,5,FALSE)+K17*TIMEVALUE("00:01:00")</f>
        <v>0.0875</v>
      </c>
      <c r="K17" s="4">
        <v>3</v>
      </c>
      <c r="L17" s="8"/>
      <c r="N17" s="1">
        <v>79</v>
      </c>
      <c r="O17" s="1" t="s">
        <v>55</v>
      </c>
      <c r="P17" s="1" t="s">
        <v>56</v>
      </c>
      <c r="R17" s="1">
        <v>3</v>
      </c>
      <c r="S17" s="1" t="s">
        <v>41</v>
      </c>
      <c r="T17" s="6" t="s">
        <v>42</v>
      </c>
      <c r="U17" s="1">
        <f>VLOOKUP(R17,$C$126:$D$143,2,FALSE)</f>
        <v>1</v>
      </c>
      <c r="V17" s="1" t="str">
        <f>IF(P17=P18,"switch","")</f>
        <v>switch</v>
      </c>
      <c r="X17" s="1" t="s">
        <v>43</v>
      </c>
      <c r="Y17" s="1" t="s">
        <v>43</v>
      </c>
      <c r="AJ17" s="1">
        <v>0</v>
      </c>
      <c r="AK17" s="9"/>
      <c r="AL17" s="6"/>
      <c r="AM17" s="10" t="s">
        <v>43</v>
      </c>
      <c r="AN17" s="10" t="s">
        <v>43</v>
      </c>
      <c r="AO17" s="1" t="s">
        <v>43</v>
      </c>
    </row>
    <row r="18" spans="2:41" ht="12.75">
      <c r="B18" s="5">
        <v>2036163</v>
      </c>
      <c r="D18" s="6" t="s">
        <v>62</v>
      </c>
      <c r="E18" s="6" t="s">
        <v>63</v>
      </c>
      <c r="F18" s="7">
        <v>97</v>
      </c>
      <c r="G18" s="6" t="s">
        <v>38</v>
      </c>
      <c r="H18" s="1">
        <v>0.5266677478766724</v>
      </c>
      <c r="J18" s="8">
        <f>VLOOKUP(R18,C$126:G$143,5,FALSE)+K18*TIMEVALUE("00:01:00")</f>
        <v>0.08958333333333332</v>
      </c>
      <c r="K18" s="4">
        <v>6</v>
      </c>
      <c r="L18" s="8"/>
      <c r="N18" s="1">
        <v>79</v>
      </c>
      <c r="O18" s="1" t="s">
        <v>55</v>
      </c>
      <c r="P18" s="1" t="s">
        <v>56</v>
      </c>
      <c r="R18" s="1">
        <v>3</v>
      </c>
      <c r="S18" s="1" t="s">
        <v>41</v>
      </c>
      <c r="T18" s="6" t="s">
        <v>42</v>
      </c>
      <c r="U18" s="1">
        <f>VLOOKUP(R18,$C$126:$D$143,2,FALSE)</f>
        <v>1</v>
      </c>
      <c r="V18" s="1" t="str">
        <f>IF(P18=P19,"switch","")</f>
        <v>switch</v>
      </c>
      <c r="X18" s="1" t="s">
        <v>43</v>
      </c>
      <c r="Y18" s="1" t="s">
        <v>43</v>
      </c>
      <c r="AJ18" s="1">
        <v>0</v>
      </c>
      <c r="AK18" s="9"/>
      <c r="AL18" s="6"/>
      <c r="AM18" s="10" t="s">
        <v>43</v>
      </c>
      <c r="AN18" s="10" t="s">
        <v>43</v>
      </c>
      <c r="AO18" s="1" t="s">
        <v>43</v>
      </c>
    </row>
    <row r="19" spans="2:41" ht="12.75">
      <c r="B19" s="11">
        <v>417189</v>
      </c>
      <c r="D19" s="6" t="s">
        <v>207</v>
      </c>
      <c r="E19" s="6" t="s">
        <v>208</v>
      </c>
      <c r="F19" s="7">
        <v>97</v>
      </c>
      <c r="G19" s="6" t="s">
        <v>38</v>
      </c>
      <c r="H19" s="1">
        <v>0.20594435643215547</v>
      </c>
      <c r="J19" s="8">
        <f>VLOOKUP(R19,C$126:G$143,5,FALSE)+K19*TIMEVALUE("00:01:00")</f>
        <v>0.11875000000000001</v>
      </c>
      <c r="K19" s="4">
        <v>0</v>
      </c>
      <c r="L19" s="8"/>
      <c r="N19" s="1">
        <v>79</v>
      </c>
      <c r="O19" s="1" t="s">
        <v>55</v>
      </c>
      <c r="P19" s="1" t="s">
        <v>56</v>
      </c>
      <c r="R19" s="1">
        <v>11</v>
      </c>
      <c r="S19" s="1" t="s">
        <v>209</v>
      </c>
      <c r="T19" s="6" t="s">
        <v>210</v>
      </c>
      <c r="U19" s="1">
        <f>VLOOKUP(R19,$C$126:$D$143,2,FALSE)</f>
        <v>2</v>
      </c>
      <c r="V19" s="1" t="str">
        <f>IF(P19=P20,"switch","")</f>
        <v>switch</v>
      </c>
      <c r="X19" s="1" t="s">
        <v>43</v>
      </c>
      <c r="Y19" s="1" t="s">
        <v>43</v>
      </c>
      <c r="AJ19" s="1" t="s">
        <v>48</v>
      </c>
      <c r="AK19" s="9"/>
      <c r="AL19" s="6"/>
      <c r="AM19" s="10" t="s">
        <v>43</v>
      </c>
      <c r="AN19" s="10" t="s">
        <v>43</v>
      </c>
      <c r="AO19" s="1" t="s">
        <v>43</v>
      </c>
    </row>
    <row r="20" spans="2:41" ht="12.75">
      <c r="B20" s="11">
        <v>420551</v>
      </c>
      <c r="D20" s="6" t="s">
        <v>211</v>
      </c>
      <c r="E20" s="6" t="s">
        <v>58</v>
      </c>
      <c r="F20" s="7">
        <v>97</v>
      </c>
      <c r="G20" s="6" t="s">
        <v>38</v>
      </c>
      <c r="H20" s="1">
        <v>0.892257204710404</v>
      </c>
      <c r="J20" s="8">
        <f>VLOOKUP(R20,C$126:G$143,5,FALSE)+K20*TIMEVALUE("00:01:00")</f>
        <v>0.12083333333333335</v>
      </c>
      <c r="K20" s="4">
        <v>3</v>
      </c>
      <c r="L20" s="8"/>
      <c r="N20" s="1">
        <v>79</v>
      </c>
      <c r="O20" s="1" t="s">
        <v>55</v>
      </c>
      <c r="P20" s="1" t="s">
        <v>56</v>
      </c>
      <c r="R20" s="1">
        <v>11</v>
      </c>
      <c r="S20" s="1" t="s">
        <v>209</v>
      </c>
      <c r="T20" s="6" t="s">
        <v>210</v>
      </c>
      <c r="U20" s="1">
        <f>VLOOKUP(R20,$C$126:$D$143,2,FALSE)</f>
        <v>2</v>
      </c>
      <c r="V20" s="1" t="str">
        <f>IF(P20=P21,"switch","")</f>
        <v>switch</v>
      </c>
      <c r="X20" s="1" t="s">
        <v>43</v>
      </c>
      <c r="Y20" s="1" t="s">
        <v>43</v>
      </c>
      <c r="AJ20" s="1" t="s">
        <v>48</v>
      </c>
      <c r="AK20" s="9"/>
      <c r="AL20" s="6"/>
      <c r="AM20" s="10" t="s">
        <v>43</v>
      </c>
      <c r="AN20" s="10" t="s">
        <v>43</v>
      </c>
      <c r="AO20" s="1" t="s">
        <v>43</v>
      </c>
    </row>
    <row r="21" spans="2:41" ht="12.75">
      <c r="B21" s="11">
        <v>417188</v>
      </c>
      <c r="D21" s="6" t="s">
        <v>78</v>
      </c>
      <c r="E21" s="6" t="s">
        <v>79</v>
      </c>
      <c r="F21" s="7">
        <v>96</v>
      </c>
      <c r="G21" s="6" t="s">
        <v>75</v>
      </c>
      <c r="H21" s="1">
        <v>0.2776234579814627</v>
      </c>
      <c r="J21" s="8">
        <f>VLOOKUP(R21,C$126:G$143,5,FALSE)+K21*TIMEVALUE("00:01:00")</f>
        <v>0.09791666666666667</v>
      </c>
      <c r="K21" s="4">
        <v>1</v>
      </c>
      <c r="L21" s="8"/>
      <c r="N21" s="1">
        <v>79</v>
      </c>
      <c r="O21" s="1" t="s">
        <v>55</v>
      </c>
      <c r="P21" s="1" t="s">
        <v>56</v>
      </c>
      <c r="R21" s="1">
        <v>4</v>
      </c>
      <c r="S21" s="1" t="s">
        <v>76</v>
      </c>
      <c r="T21" s="6" t="s">
        <v>77</v>
      </c>
      <c r="U21" s="1">
        <f>VLOOKUP(R21,$C$126:$D$143,2,FALSE)</f>
        <v>1</v>
      </c>
      <c r="V21" s="1" t="str">
        <f>IF(P21=P22,"switch","")</f>
        <v>switch</v>
      </c>
      <c r="X21" s="1" t="s">
        <v>43</v>
      </c>
      <c r="Y21" s="1" t="s">
        <v>43</v>
      </c>
      <c r="AJ21" s="1" t="s">
        <v>48</v>
      </c>
      <c r="AK21" s="9"/>
      <c r="AL21" s="6"/>
      <c r="AM21" s="10" t="s">
        <v>43</v>
      </c>
      <c r="AN21" s="10" t="s">
        <v>43</v>
      </c>
      <c r="AO21" s="1" t="s">
        <v>43</v>
      </c>
    </row>
    <row r="22" spans="2:41" ht="12.75">
      <c r="B22" s="13">
        <v>364030</v>
      </c>
      <c r="D22" s="6" t="s">
        <v>86</v>
      </c>
      <c r="E22" s="6" t="s">
        <v>87</v>
      </c>
      <c r="F22" s="7">
        <v>97</v>
      </c>
      <c r="G22" s="6" t="s">
        <v>75</v>
      </c>
      <c r="H22" s="1">
        <v>0.1753667959728773</v>
      </c>
      <c r="J22" s="8">
        <f>VLOOKUP(R22,C$126:G$143,5,FALSE)+K22*TIMEVALUE("00:01:00")</f>
        <v>0.1</v>
      </c>
      <c r="K22" s="4">
        <v>4</v>
      </c>
      <c r="L22" s="8"/>
      <c r="N22" s="1">
        <v>79</v>
      </c>
      <c r="O22" s="1" t="s">
        <v>55</v>
      </c>
      <c r="P22" s="1" t="s">
        <v>56</v>
      </c>
      <c r="R22" s="1">
        <v>4</v>
      </c>
      <c r="S22" s="1" t="s">
        <v>76</v>
      </c>
      <c r="T22" s="6" t="s">
        <v>77</v>
      </c>
      <c r="U22" s="1">
        <f>VLOOKUP(R22,$C$126:$D$143,2,FALSE)</f>
        <v>1</v>
      </c>
      <c r="V22" s="1" t="str">
        <f>IF(P22=P23,"switch","")</f>
        <v>switch</v>
      </c>
      <c r="X22" s="1" t="s">
        <v>43</v>
      </c>
      <c r="Y22" s="1" t="s">
        <v>43</v>
      </c>
      <c r="AJ22" s="1">
        <v>0</v>
      </c>
      <c r="AK22" s="9"/>
      <c r="AL22" s="6"/>
      <c r="AM22" s="10" t="s">
        <v>43</v>
      </c>
      <c r="AN22" s="10" t="s">
        <v>43</v>
      </c>
      <c r="AO22" s="1" t="s">
        <v>43</v>
      </c>
    </row>
    <row r="23" spans="2:41" ht="12.75">
      <c r="B23" s="14">
        <v>420343</v>
      </c>
      <c r="D23" s="6" t="s">
        <v>144</v>
      </c>
      <c r="E23" s="6" t="s">
        <v>145</v>
      </c>
      <c r="F23" s="7">
        <v>98</v>
      </c>
      <c r="G23" s="6" t="s">
        <v>75</v>
      </c>
      <c r="H23" s="1">
        <v>0.021232402886198543</v>
      </c>
      <c r="J23" s="8">
        <f>VLOOKUP(R23,C$126:G$143,5,FALSE)+K23*TIMEVALUE("00:01:00")</f>
        <v>0.09375</v>
      </c>
      <c r="K23" s="4">
        <v>0</v>
      </c>
      <c r="L23" s="8"/>
      <c r="N23" s="1">
        <v>79</v>
      </c>
      <c r="O23" s="1" t="s">
        <v>55</v>
      </c>
      <c r="P23" s="1" t="s">
        <v>56</v>
      </c>
      <c r="R23" s="1">
        <v>6</v>
      </c>
      <c r="S23" s="1" t="s">
        <v>146</v>
      </c>
      <c r="T23" s="6" t="s">
        <v>147</v>
      </c>
      <c r="U23" s="1">
        <f>VLOOKUP(R23,$C$126:$D$143,2,FALSE)</f>
        <v>2</v>
      </c>
      <c r="V23" s="1" t="str">
        <f>IF(P23=P24,"switch","")</f>
        <v>switch</v>
      </c>
      <c r="X23" s="1" t="s">
        <v>43</v>
      </c>
      <c r="Y23" s="1" t="s">
        <v>43</v>
      </c>
      <c r="AJ23" s="1" t="s">
        <v>48</v>
      </c>
      <c r="AK23" s="9"/>
      <c r="AL23" s="6"/>
      <c r="AM23" s="10" t="s">
        <v>43</v>
      </c>
      <c r="AN23" s="10" t="s">
        <v>43</v>
      </c>
      <c r="AO23" s="1" t="s">
        <v>43</v>
      </c>
    </row>
    <row r="24" spans="2:41" ht="12.75">
      <c r="B24" s="14">
        <v>417190</v>
      </c>
      <c r="D24" s="6" t="s">
        <v>150</v>
      </c>
      <c r="E24" s="6" t="s">
        <v>151</v>
      </c>
      <c r="F24" s="7">
        <v>98</v>
      </c>
      <c r="G24" s="6" t="s">
        <v>75</v>
      </c>
      <c r="H24" s="1">
        <v>0.6012793051195331</v>
      </c>
      <c r="J24" s="8">
        <f>VLOOKUP(R24,C$126:G$143,5,FALSE)+K24*TIMEVALUE("00:01:00")</f>
        <v>0.09513888888888888</v>
      </c>
      <c r="K24" s="4">
        <v>2</v>
      </c>
      <c r="L24" s="8"/>
      <c r="N24" s="1">
        <v>79</v>
      </c>
      <c r="O24" s="1" t="s">
        <v>55</v>
      </c>
      <c r="P24" s="1" t="s">
        <v>56</v>
      </c>
      <c r="R24" s="1">
        <v>6</v>
      </c>
      <c r="S24" s="1" t="s">
        <v>146</v>
      </c>
      <c r="T24" s="6" t="s">
        <v>147</v>
      </c>
      <c r="U24" s="1">
        <f>VLOOKUP(R24,$C$126:$D$143,2,FALSE)</f>
        <v>2</v>
      </c>
      <c r="V24" s="1" t="str">
        <f>IF(P24=P25,"switch","")</f>
        <v>switch</v>
      </c>
      <c r="X24" s="1" t="s">
        <v>43</v>
      </c>
      <c r="Y24" s="1" t="s">
        <v>43</v>
      </c>
      <c r="AJ24" s="1" t="s">
        <v>48</v>
      </c>
      <c r="AK24" s="9"/>
      <c r="AL24" s="6"/>
      <c r="AM24" s="10" t="s">
        <v>43</v>
      </c>
      <c r="AN24" s="10" t="s">
        <v>43</v>
      </c>
      <c r="AO24" s="1" t="s">
        <v>43</v>
      </c>
    </row>
    <row r="25" spans="2:41" ht="12.75">
      <c r="B25" s="13">
        <v>418524</v>
      </c>
      <c r="D25" s="6" t="s">
        <v>53</v>
      </c>
      <c r="E25" s="6" t="s">
        <v>155</v>
      </c>
      <c r="F25" s="7">
        <v>99</v>
      </c>
      <c r="G25" s="6" t="s">
        <v>75</v>
      </c>
      <c r="H25" s="1">
        <v>0.9344457620272806</v>
      </c>
      <c r="J25" s="8">
        <f>VLOOKUP(R25,C$126:G$143,5,FALSE)+K25*TIMEVALUE("00:01:00")</f>
        <v>0.09652777777777778</v>
      </c>
      <c r="K25" s="4">
        <v>4</v>
      </c>
      <c r="N25" s="1">
        <v>79</v>
      </c>
      <c r="O25" s="1" t="s">
        <v>55</v>
      </c>
      <c r="P25" s="1" t="s">
        <v>56</v>
      </c>
      <c r="R25" s="1">
        <v>6</v>
      </c>
      <c r="S25" s="1" t="s">
        <v>146</v>
      </c>
      <c r="T25" s="6" t="s">
        <v>147</v>
      </c>
      <c r="U25" s="1">
        <f>VLOOKUP(R25,$C$126:$D$143,2,FALSE)</f>
        <v>2</v>
      </c>
      <c r="V25" s="1" t="str">
        <f>IF(P25=P26,"switch","")</f>
        <v>switch</v>
      </c>
      <c r="X25" s="1" t="s">
        <v>43</v>
      </c>
      <c r="Y25" s="1" t="s">
        <v>43</v>
      </c>
      <c r="AJ25" s="1">
        <v>0</v>
      </c>
      <c r="AK25" s="9"/>
      <c r="AL25" s="6"/>
      <c r="AM25" s="10" t="s">
        <v>43</v>
      </c>
      <c r="AN25" s="10" t="s">
        <v>43</v>
      </c>
      <c r="AO25" s="1" t="s">
        <v>43</v>
      </c>
    </row>
    <row r="26" spans="2:41" ht="12.75">
      <c r="B26" s="13">
        <v>364048</v>
      </c>
      <c r="D26" s="6" t="s">
        <v>98</v>
      </c>
      <c r="E26" s="6" t="s">
        <v>99</v>
      </c>
      <c r="F26" s="7">
        <v>95</v>
      </c>
      <c r="G26" s="6" t="s">
        <v>38</v>
      </c>
      <c r="H26" s="1">
        <v>0.484677962996102</v>
      </c>
      <c r="J26" s="8">
        <f>VLOOKUP(R26,C$126:G$143,5,FALSE)+K26*TIMEVALUE("00:01:00")</f>
        <v>0.10277777777777779</v>
      </c>
      <c r="K26" s="4">
        <v>2</v>
      </c>
      <c r="N26" s="1">
        <v>79</v>
      </c>
      <c r="O26" s="1" t="s">
        <v>55</v>
      </c>
      <c r="P26" s="1" t="s">
        <v>56</v>
      </c>
      <c r="R26" s="1">
        <v>1</v>
      </c>
      <c r="S26" s="1" t="s">
        <v>92</v>
      </c>
      <c r="T26" s="6" t="s">
        <v>93</v>
      </c>
      <c r="U26" s="1">
        <f>VLOOKUP(R26,$C$126:$D$143,2,FALSE)</f>
        <v>1</v>
      </c>
      <c r="V26" s="1" t="str">
        <f>IF(P26=P27,"switch","")</f>
        <v>switch</v>
      </c>
      <c r="X26" s="1" t="s">
        <v>43</v>
      </c>
      <c r="Y26" s="1" t="s">
        <v>43</v>
      </c>
      <c r="AJ26" s="1">
        <v>0</v>
      </c>
      <c r="AK26" s="9"/>
      <c r="AL26" s="6"/>
      <c r="AM26" s="10" t="s">
        <v>43</v>
      </c>
      <c r="AN26" s="10" t="s">
        <v>43</v>
      </c>
      <c r="AO26" s="1" t="s">
        <v>43</v>
      </c>
    </row>
    <row r="27" spans="2:41" ht="12.75">
      <c r="B27" s="13">
        <v>971006</v>
      </c>
      <c r="D27" s="6" t="s">
        <v>112</v>
      </c>
      <c r="E27" s="6" t="s">
        <v>113</v>
      </c>
      <c r="F27" s="7"/>
      <c r="G27" s="6" t="s">
        <v>38</v>
      </c>
      <c r="H27" s="1">
        <v>0.5023189985895442</v>
      </c>
      <c r="J27" s="8">
        <f>VLOOKUP(R27,C$126:G$143,5,FALSE)+K27*TIMEVALUE("00:01:00")</f>
        <v>0.10694444444444445</v>
      </c>
      <c r="K27" s="4">
        <v>8</v>
      </c>
      <c r="L27" s="8"/>
      <c r="N27" s="1">
        <v>79</v>
      </c>
      <c r="O27" s="1" t="s">
        <v>55</v>
      </c>
      <c r="P27" s="1" t="s">
        <v>56</v>
      </c>
      <c r="R27" s="1">
        <v>1</v>
      </c>
      <c r="S27" s="1" t="s">
        <v>92</v>
      </c>
      <c r="T27" s="6" t="s">
        <v>93</v>
      </c>
      <c r="U27" s="1">
        <f>VLOOKUP(R27,$C$126:$D$143,2,FALSE)</f>
        <v>1</v>
      </c>
      <c r="V27" s="1" t="str">
        <f>IF(P27=P28,"switch","")</f>
        <v>switch</v>
      </c>
      <c r="X27" s="1" t="s">
        <v>43</v>
      </c>
      <c r="Y27" s="1" t="s">
        <v>43</v>
      </c>
      <c r="AJ27" s="1">
        <v>0</v>
      </c>
      <c r="AK27" s="9"/>
      <c r="AL27" s="6"/>
      <c r="AM27" s="10" t="s">
        <v>43</v>
      </c>
      <c r="AN27" s="10" t="s">
        <v>43</v>
      </c>
      <c r="AO27" s="1" t="s">
        <v>43</v>
      </c>
    </row>
    <row r="28" spans="2:41" ht="12.75">
      <c r="B28" s="13">
        <v>436796</v>
      </c>
      <c r="D28" s="6" t="s">
        <v>120</v>
      </c>
      <c r="E28" s="6" t="s">
        <v>74</v>
      </c>
      <c r="F28" s="7">
        <v>96</v>
      </c>
      <c r="G28" s="6" t="s">
        <v>75</v>
      </c>
      <c r="H28" s="1">
        <v>0.6335569826460414</v>
      </c>
      <c r="J28" s="8">
        <f>VLOOKUP(R28,C$126:G$143,5,FALSE)+K28*TIMEVALUE("00:01:00")</f>
        <v>0.11319444444444444</v>
      </c>
      <c r="K28" s="4">
        <v>1</v>
      </c>
      <c r="L28" s="8"/>
      <c r="N28" s="1">
        <v>79</v>
      </c>
      <c r="O28" s="1" t="s">
        <v>55</v>
      </c>
      <c r="P28" s="1" t="s">
        <v>56</v>
      </c>
      <c r="R28" s="1">
        <v>2</v>
      </c>
      <c r="S28" s="1" t="s">
        <v>118</v>
      </c>
      <c r="T28" s="6" t="s">
        <v>119</v>
      </c>
      <c r="U28" s="1">
        <f>VLOOKUP(R28,$C$126:$D$143,2,FALSE)</f>
        <v>1</v>
      </c>
      <c r="V28" s="1">
        <f>IF(P28=P29,"switch","")</f>
      </c>
      <c r="X28" s="1" t="s">
        <v>43</v>
      </c>
      <c r="Y28" s="1" t="s">
        <v>43</v>
      </c>
      <c r="AJ28" s="1">
        <v>0</v>
      </c>
      <c r="AK28" s="9"/>
      <c r="AL28" s="6"/>
      <c r="AM28" s="10" t="s">
        <v>43</v>
      </c>
      <c r="AN28" s="10" t="s">
        <v>43</v>
      </c>
      <c r="AO28" s="1" t="s">
        <v>43</v>
      </c>
    </row>
    <row r="29" spans="2:41" ht="12.75">
      <c r="B29" s="14">
        <v>417187</v>
      </c>
      <c r="D29" s="6" t="s">
        <v>271</v>
      </c>
      <c r="E29" s="6" t="s">
        <v>272</v>
      </c>
      <c r="F29" s="7">
        <v>1</v>
      </c>
      <c r="G29" s="6" t="s">
        <v>38</v>
      </c>
      <c r="H29" s="1">
        <v>0.059990342338096525</v>
      </c>
      <c r="J29" s="8">
        <f>VLOOKUP(R29,C$126:G$143,5,FALSE)+K29*TIMEVALUE("00:01:00")</f>
        <v>0.1111111111111111</v>
      </c>
      <c r="K29" s="4">
        <v>0</v>
      </c>
      <c r="L29" s="8"/>
      <c r="N29" s="1">
        <v>80</v>
      </c>
      <c r="O29" s="1">
        <v>0</v>
      </c>
      <c r="P29" s="1" t="s">
        <v>205</v>
      </c>
      <c r="R29" s="1">
        <v>17</v>
      </c>
      <c r="S29" s="1" t="s">
        <v>273</v>
      </c>
      <c r="T29" s="6" t="s">
        <v>274</v>
      </c>
      <c r="U29" s="1">
        <f>VLOOKUP(R29,$C$126:$D$143,2,FALSE)</f>
        <v>3</v>
      </c>
      <c r="V29" s="1" t="str">
        <f>IF(P29=P30,"switch","")</f>
        <v>switch</v>
      </c>
      <c r="X29" s="1" t="s">
        <v>43</v>
      </c>
      <c r="Y29" s="1" t="s">
        <v>218</v>
      </c>
      <c r="AJ29" s="1" t="s">
        <v>48</v>
      </c>
      <c r="AK29" s="9"/>
      <c r="AL29" s="6"/>
      <c r="AM29" s="10" t="s">
        <v>43</v>
      </c>
      <c r="AN29" s="10" t="s">
        <v>43</v>
      </c>
      <c r="AO29" s="1" t="s">
        <v>43</v>
      </c>
    </row>
    <row r="30" spans="2:41" ht="12.75">
      <c r="B30" s="13">
        <v>436851</v>
      </c>
      <c r="D30" s="6" t="s">
        <v>203</v>
      </c>
      <c r="E30" s="6" t="s">
        <v>204</v>
      </c>
      <c r="F30" s="7">
        <v>0</v>
      </c>
      <c r="G30" s="6" t="s">
        <v>75</v>
      </c>
      <c r="H30" s="1">
        <v>0.07727145701210247</v>
      </c>
      <c r="J30" s="8">
        <f>VLOOKUP(R30,C$126:G$143,5,FALSE)+K30*TIMEVALUE("00:01:00")</f>
        <v>0.11666666666666667</v>
      </c>
      <c r="K30" s="4">
        <v>5</v>
      </c>
      <c r="L30" s="8"/>
      <c r="N30" s="1">
        <v>80</v>
      </c>
      <c r="O30" s="1">
        <v>0</v>
      </c>
      <c r="P30" s="1" t="s">
        <v>205</v>
      </c>
      <c r="R30" s="1">
        <v>8</v>
      </c>
      <c r="S30" s="1" t="s">
        <v>192</v>
      </c>
      <c r="T30" s="6" t="s">
        <v>193</v>
      </c>
      <c r="U30" s="1">
        <f>VLOOKUP(R30,$C$126:$D$143,2,FALSE)</f>
        <v>2</v>
      </c>
      <c r="V30" s="1">
        <f>IF(P30=P31,"switch","")</f>
      </c>
      <c r="X30" s="1" t="s">
        <v>206</v>
      </c>
      <c r="Y30" s="1" t="s">
        <v>43</v>
      </c>
      <c r="AJ30" s="1">
        <v>0</v>
      </c>
      <c r="AK30" s="9"/>
      <c r="AL30" s="6"/>
      <c r="AM30" s="10" t="s">
        <v>43</v>
      </c>
      <c r="AN30" s="10" t="s">
        <v>43</v>
      </c>
      <c r="AO30" s="1" t="s">
        <v>43</v>
      </c>
    </row>
    <row r="31" spans="2:41" ht="12.75">
      <c r="B31" s="11">
        <v>420555</v>
      </c>
      <c r="D31" s="6" t="s">
        <v>44</v>
      </c>
      <c r="E31" s="6" t="s">
        <v>45</v>
      </c>
      <c r="F31" s="7">
        <v>97</v>
      </c>
      <c r="G31" s="6" t="s">
        <v>38</v>
      </c>
      <c r="H31" s="1">
        <v>0.10594251414295286</v>
      </c>
      <c r="J31" s="8">
        <f>VLOOKUP(R31,C$126:G$143,5,FALSE)+K31*TIMEVALUE("00:01:00")</f>
        <v>0.0861111111111111</v>
      </c>
      <c r="K31" s="4">
        <v>1</v>
      </c>
      <c r="L31" s="8"/>
      <c r="N31" s="1">
        <v>92</v>
      </c>
      <c r="O31" s="1" t="s">
        <v>46</v>
      </c>
      <c r="P31" s="1" t="s">
        <v>47</v>
      </c>
      <c r="R31" s="1">
        <v>3</v>
      </c>
      <c r="S31" s="1" t="s">
        <v>41</v>
      </c>
      <c r="T31" s="6" t="s">
        <v>42</v>
      </c>
      <c r="U31" s="1">
        <f>VLOOKUP(R31,$C$126:$D$143,2,FALSE)</f>
        <v>1</v>
      </c>
      <c r="V31" s="1" t="str">
        <f>IF(P31=P32,"switch","")</f>
        <v>switch</v>
      </c>
      <c r="X31" s="1" t="s">
        <v>43</v>
      </c>
      <c r="Y31" s="1" t="s">
        <v>43</v>
      </c>
      <c r="AJ31" s="1" t="s">
        <v>48</v>
      </c>
      <c r="AK31" s="9"/>
      <c r="AL31" s="6"/>
      <c r="AM31" s="10" t="s">
        <v>43</v>
      </c>
      <c r="AN31" s="10" t="s">
        <v>43</v>
      </c>
      <c r="AO31" s="1" t="s">
        <v>43</v>
      </c>
    </row>
    <row r="32" spans="2:41" ht="12.75">
      <c r="B32" s="14">
        <v>420552</v>
      </c>
      <c r="D32" s="6" t="s">
        <v>57</v>
      </c>
      <c r="E32" s="6" t="s">
        <v>58</v>
      </c>
      <c r="F32" s="7">
        <v>97</v>
      </c>
      <c r="G32" s="6" t="s">
        <v>38</v>
      </c>
      <c r="H32" s="1">
        <v>0.3415474335097315</v>
      </c>
      <c r="J32" s="8">
        <f>VLOOKUP(R32,C$126:G$143,5,FALSE)+K32*TIMEVALUE("00:01:00")</f>
        <v>0.08819444444444444</v>
      </c>
      <c r="K32" s="4">
        <v>4</v>
      </c>
      <c r="L32" s="8"/>
      <c r="N32" s="1">
        <v>92</v>
      </c>
      <c r="O32" s="1" t="s">
        <v>46</v>
      </c>
      <c r="P32" s="1" t="s">
        <v>47</v>
      </c>
      <c r="R32" s="1">
        <v>3</v>
      </c>
      <c r="S32" s="1" t="s">
        <v>41</v>
      </c>
      <c r="T32" s="6" t="s">
        <v>42</v>
      </c>
      <c r="U32" s="1">
        <f>VLOOKUP(R32,$C$126:$D$143,2,FALSE)</f>
        <v>1</v>
      </c>
      <c r="V32" s="1" t="str">
        <f>IF(P32=P33,"switch","")</f>
        <v>switch</v>
      </c>
      <c r="X32" s="1" t="s">
        <v>43</v>
      </c>
      <c r="Y32" s="1" t="s">
        <v>43</v>
      </c>
      <c r="AJ32" s="1" t="s">
        <v>48</v>
      </c>
      <c r="AK32" s="9"/>
      <c r="AL32" s="6"/>
      <c r="AM32" s="10" t="s">
        <v>43</v>
      </c>
      <c r="AN32" s="10" t="s">
        <v>43</v>
      </c>
      <c r="AO32" s="1" t="s">
        <v>43</v>
      </c>
    </row>
    <row r="33" spans="2:41" ht="12.75">
      <c r="B33" s="14">
        <v>420557</v>
      </c>
      <c r="D33" s="6" t="s">
        <v>142</v>
      </c>
      <c r="E33" s="6" t="s">
        <v>143</v>
      </c>
      <c r="F33" s="7">
        <v>98</v>
      </c>
      <c r="G33" s="6" t="s">
        <v>38</v>
      </c>
      <c r="H33" s="1">
        <v>0.8195238684447759</v>
      </c>
      <c r="J33" s="8">
        <f>VLOOKUP(R33,C$126:G$143,5,FALSE)+K33*TIMEVALUE("00:01:00")</f>
        <v>0.09027777777777779</v>
      </c>
      <c r="K33" s="4">
        <v>6</v>
      </c>
      <c r="L33" s="8"/>
      <c r="N33" s="1">
        <v>92</v>
      </c>
      <c r="O33" s="1" t="s">
        <v>46</v>
      </c>
      <c r="P33" s="1" t="s">
        <v>47</v>
      </c>
      <c r="R33" s="1">
        <v>5</v>
      </c>
      <c r="S33" s="1" t="s">
        <v>126</v>
      </c>
      <c r="T33" s="6" t="s">
        <v>127</v>
      </c>
      <c r="U33" s="1">
        <f>VLOOKUP(R33,$C$126:$D$143,2,FALSE)</f>
        <v>2</v>
      </c>
      <c r="V33" s="1" t="str">
        <f>IF(P33=P34,"switch","")</f>
        <v>switch</v>
      </c>
      <c r="X33" s="1" t="s">
        <v>43</v>
      </c>
      <c r="Y33" s="1" t="s">
        <v>43</v>
      </c>
      <c r="AJ33" s="1" t="s">
        <v>48</v>
      </c>
      <c r="AK33" s="9"/>
      <c r="AL33" s="6"/>
      <c r="AM33" s="10" t="s">
        <v>43</v>
      </c>
      <c r="AN33" s="10" t="s">
        <v>43</v>
      </c>
      <c r="AO33" s="1" t="s">
        <v>43</v>
      </c>
    </row>
    <row r="34" spans="2:41" ht="12.75">
      <c r="B34" s="14">
        <v>420554</v>
      </c>
      <c r="D34" s="6" t="s">
        <v>102</v>
      </c>
      <c r="E34" s="6" t="s">
        <v>103</v>
      </c>
      <c r="F34" s="7">
        <v>96</v>
      </c>
      <c r="G34" s="6" t="s">
        <v>38</v>
      </c>
      <c r="H34" s="1">
        <v>0.4406706255313111</v>
      </c>
      <c r="J34" s="8">
        <f>VLOOKUP(R34,C$126:G$143,5,FALSE)+K34*TIMEVALUE("00:01:00")</f>
        <v>0.10416666666666669</v>
      </c>
      <c r="K34" s="4">
        <v>4</v>
      </c>
      <c r="L34" s="8"/>
      <c r="N34" s="1">
        <v>92</v>
      </c>
      <c r="O34" s="1" t="s">
        <v>46</v>
      </c>
      <c r="P34" s="1" t="s">
        <v>47</v>
      </c>
      <c r="R34" s="1">
        <v>1</v>
      </c>
      <c r="S34" s="1" t="s">
        <v>92</v>
      </c>
      <c r="T34" s="6" t="s">
        <v>93</v>
      </c>
      <c r="U34" s="1">
        <f>VLOOKUP(R34,$C$126:$D$143,2,FALSE)</f>
        <v>1</v>
      </c>
      <c r="V34" s="1" t="str">
        <f>IF(P34=P35,"switch","")</f>
        <v>switch</v>
      </c>
      <c r="X34" s="1" t="s">
        <v>43</v>
      </c>
      <c r="Y34" s="1" t="s">
        <v>43</v>
      </c>
      <c r="AJ34" s="1" t="s">
        <v>48</v>
      </c>
      <c r="AK34" s="9"/>
      <c r="AL34" s="6"/>
      <c r="AM34" s="10" t="s">
        <v>43</v>
      </c>
      <c r="AN34" s="10" t="s">
        <v>43</v>
      </c>
      <c r="AO34" s="1" t="s">
        <v>43</v>
      </c>
    </row>
    <row r="35" spans="2:41" ht="12.75">
      <c r="B35" s="14">
        <v>420553</v>
      </c>
      <c r="D35" s="6" t="s">
        <v>114</v>
      </c>
      <c r="E35" s="6" t="s">
        <v>101</v>
      </c>
      <c r="F35" s="7">
        <v>95</v>
      </c>
      <c r="G35" s="6" t="s">
        <v>38</v>
      </c>
      <c r="H35" s="1">
        <v>0.8217844583014084</v>
      </c>
      <c r="J35" s="8">
        <f>VLOOKUP(R35,C$126:G$143,5,FALSE)+K35*TIMEVALUE("00:01:00")</f>
        <v>0.10763888888888891</v>
      </c>
      <c r="K35" s="4">
        <v>9</v>
      </c>
      <c r="L35" s="8"/>
      <c r="N35" s="1">
        <v>92</v>
      </c>
      <c r="O35" s="1" t="s">
        <v>46</v>
      </c>
      <c r="P35" s="1" t="s">
        <v>47</v>
      </c>
      <c r="R35" s="1">
        <v>1</v>
      </c>
      <c r="S35" s="1" t="s">
        <v>92</v>
      </c>
      <c r="T35" s="6" t="s">
        <v>93</v>
      </c>
      <c r="U35" s="1">
        <f>VLOOKUP(R35,$C$126:$D$143,2,FALSE)</f>
        <v>1</v>
      </c>
      <c r="V35" s="1">
        <f>IF(P35=P36,"switch","")</f>
      </c>
      <c r="X35" s="1" t="s">
        <v>43</v>
      </c>
      <c r="Y35" s="1" t="s">
        <v>43</v>
      </c>
      <c r="AJ35" s="1" t="s">
        <v>48</v>
      </c>
      <c r="AK35" s="9"/>
      <c r="AL35" s="6"/>
      <c r="AM35" s="10" t="s">
        <v>43</v>
      </c>
      <c r="AN35" s="10" t="s">
        <v>43</v>
      </c>
      <c r="AO35" s="1" t="s">
        <v>43</v>
      </c>
    </row>
    <row r="36" spans="2:41" ht="12.75">
      <c r="B36" s="13">
        <v>364067</v>
      </c>
      <c r="D36" s="6" t="s">
        <v>80</v>
      </c>
      <c r="E36" s="6" t="s">
        <v>115</v>
      </c>
      <c r="F36" s="7">
        <v>95</v>
      </c>
      <c r="G36" s="6" t="s">
        <v>75</v>
      </c>
      <c r="H36" s="1">
        <v>0.399288461800097</v>
      </c>
      <c r="J36" s="8">
        <f>VLOOKUP(R36,C$126:G$143,5,FALSE)+K36*TIMEVALUE("00:01:00")</f>
        <v>0.1125</v>
      </c>
      <c r="K36" s="4">
        <v>0</v>
      </c>
      <c r="L36" s="8"/>
      <c r="N36" s="1">
        <v>94</v>
      </c>
      <c r="O36" s="1" t="s">
        <v>116</v>
      </c>
      <c r="P36" s="1" t="s">
        <v>117</v>
      </c>
      <c r="R36" s="1">
        <v>2</v>
      </c>
      <c r="S36" s="1" t="s">
        <v>118</v>
      </c>
      <c r="T36" s="6" t="s">
        <v>119</v>
      </c>
      <c r="U36" s="1">
        <f>VLOOKUP(R36,$C$126:$D$143,2,FALSE)</f>
        <v>1</v>
      </c>
      <c r="V36" s="1">
        <f>IF(P36=P37,"switch","")</f>
      </c>
      <c r="X36" s="1" t="s">
        <v>43</v>
      </c>
      <c r="Y36" s="1" t="s">
        <v>43</v>
      </c>
      <c r="AJ36" s="1">
        <v>0</v>
      </c>
      <c r="AK36" s="9"/>
      <c r="AL36" s="6"/>
      <c r="AM36" s="10" t="s">
        <v>43</v>
      </c>
      <c r="AN36" s="10" t="s">
        <v>43</v>
      </c>
      <c r="AO36" s="1" t="s">
        <v>43</v>
      </c>
    </row>
    <row r="37" spans="2:41" ht="12.75">
      <c r="B37" s="12">
        <v>982095</v>
      </c>
      <c r="D37" s="1" t="s">
        <v>80</v>
      </c>
      <c r="E37" s="1" t="s">
        <v>104</v>
      </c>
      <c r="F37" s="3">
        <v>94</v>
      </c>
      <c r="G37" s="1" t="s">
        <v>38</v>
      </c>
      <c r="H37" s="1">
        <v>0.45288792500195996</v>
      </c>
      <c r="J37" s="8">
        <f>VLOOKUP(R37,C$126:G$143,5,FALSE)+K37*TIMEVALUE("00:01:00")</f>
        <v>0.10486111111111113</v>
      </c>
      <c r="K37" s="4">
        <v>5</v>
      </c>
      <c r="N37" s="1">
        <v>95</v>
      </c>
      <c r="O37" s="1" t="s">
        <v>105</v>
      </c>
      <c r="P37" s="1" t="s">
        <v>106</v>
      </c>
      <c r="R37" s="1">
        <v>1</v>
      </c>
      <c r="S37" s="1" t="s">
        <v>92</v>
      </c>
      <c r="T37" s="6" t="s">
        <v>93</v>
      </c>
      <c r="U37" s="1">
        <f>VLOOKUP(R37,$C$126:$D$143,2,FALSE)</f>
        <v>1</v>
      </c>
      <c r="V37" s="1">
        <f>IF(P37=P38,"switch","")</f>
      </c>
      <c r="X37" s="1" t="s">
        <v>43</v>
      </c>
      <c r="Y37" s="1" t="s">
        <v>43</v>
      </c>
      <c r="AJ37" s="1">
        <v>0</v>
      </c>
      <c r="AK37" s="9"/>
      <c r="AM37" s="1" t="s">
        <v>43</v>
      </c>
      <c r="AN37" s="1" t="s">
        <v>43</v>
      </c>
      <c r="AO37" s="1" t="s">
        <v>43</v>
      </c>
    </row>
    <row r="38" spans="2:41" ht="12.75">
      <c r="B38" s="14">
        <v>420559</v>
      </c>
      <c r="D38" s="6" t="s">
        <v>137</v>
      </c>
      <c r="E38" s="6" t="s">
        <v>212</v>
      </c>
      <c r="F38" s="7">
        <v>12</v>
      </c>
      <c r="G38" s="6" t="s">
        <v>38</v>
      </c>
      <c r="H38" s="1">
        <v>0.09691870841561467</v>
      </c>
      <c r="J38" s="8">
        <f>VLOOKUP(R38,C$126:G$143,5,FALSE)+K38*TIMEVALUE("00:01:00")</f>
        <v>0.08680555555555557</v>
      </c>
      <c r="K38" s="4">
        <v>0</v>
      </c>
      <c r="L38" s="8"/>
      <c r="N38" s="1">
        <v>96</v>
      </c>
      <c r="O38" s="1">
        <v>0</v>
      </c>
      <c r="P38" s="1" t="s">
        <v>213</v>
      </c>
      <c r="R38" s="1">
        <v>15</v>
      </c>
      <c r="S38" s="1" t="s">
        <v>214</v>
      </c>
      <c r="T38" s="6" t="s">
        <v>215</v>
      </c>
      <c r="U38" s="1">
        <f>VLOOKUP(R38,$C$126:$D$143,2,FALSE)</f>
        <v>3</v>
      </c>
      <c r="V38" s="1" t="str">
        <f>IF(P38=P39,"switch","")</f>
        <v>switch</v>
      </c>
      <c r="X38" s="1" t="s">
        <v>43</v>
      </c>
      <c r="Y38" s="1" t="s">
        <v>43</v>
      </c>
      <c r="AJ38" s="1" t="s">
        <v>48</v>
      </c>
      <c r="AK38" s="9"/>
      <c r="AL38" s="6"/>
      <c r="AM38" s="10" t="s">
        <v>43</v>
      </c>
      <c r="AN38" s="10" t="s">
        <v>43</v>
      </c>
      <c r="AO38" s="1" t="s">
        <v>43</v>
      </c>
    </row>
    <row r="39" spans="2:41" ht="12.75">
      <c r="B39" s="14">
        <v>420562</v>
      </c>
      <c r="D39" s="6" t="s">
        <v>223</v>
      </c>
      <c r="E39" s="6" t="s">
        <v>54</v>
      </c>
      <c r="F39" s="7">
        <v>11</v>
      </c>
      <c r="G39" s="6" t="s">
        <v>38</v>
      </c>
      <c r="H39" s="1">
        <v>0.8132226243114928</v>
      </c>
      <c r="J39" s="8">
        <f>VLOOKUP(R39,C$126:G$143,5,FALSE)+K39*TIMEVALUE("00:01:00")</f>
        <v>0.08958333333333335</v>
      </c>
      <c r="K39" s="4">
        <v>4</v>
      </c>
      <c r="L39" s="8"/>
      <c r="N39" s="1">
        <v>96</v>
      </c>
      <c r="O39" s="1">
        <v>0</v>
      </c>
      <c r="P39" s="1" t="s">
        <v>213</v>
      </c>
      <c r="R39" s="1">
        <v>15</v>
      </c>
      <c r="S39" s="1" t="s">
        <v>214</v>
      </c>
      <c r="T39" s="6" t="s">
        <v>215</v>
      </c>
      <c r="U39" s="1">
        <f>VLOOKUP(R39,$C$126:$D$143,2,FALSE)</f>
        <v>3</v>
      </c>
      <c r="V39" s="1" t="str">
        <f>IF(P39=P40,"switch","")</f>
        <v>switch</v>
      </c>
      <c r="X39" s="1" t="s">
        <v>43</v>
      </c>
      <c r="Y39" s="1" t="s">
        <v>43</v>
      </c>
      <c r="AJ39" s="1" t="s">
        <v>48</v>
      </c>
      <c r="AK39" s="9"/>
      <c r="AL39" s="6"/>
      <c r="AM39" s="10" t="s">
        <v>43</v>
      </c>
      <c r="AN39" s="10" t="s">
        <v>43</v>
      </c>
      <c r="AO39" s="1" t="s">
        <v>43</v>
      </c>
    </row>
    <row r="40" spans="2:41" ht="12.75">
      <c r="B40" s="14">
        <v>420558</v>
      </c>
      <c r="D40" s="6" t="s">
        <v>228</v>
      </c>
      <c r="E40" s="6" t="s">
        <v>229</v>
      </c>
      <c r="F40" s="7">
        <v>12</v>
      </c>
      <c r="G40" s="6" t="s">
        <v>75</v>
      </c>
      <c r="H40" s="1">
        <v>0.13377768923692201</v>
      </c>
      <c r="J40" s="8">
        <f>VLOOKUP(R40,C$126:G$143,5,FALSE)+K40*TIMEVALUE("00:01:00")</f>
        <v>0.09444444444444444</v>
      </c>
      <c r="K40" s="4">
        <v>0</v>
      </c>
      <c r="L40" s="8"/>
      <c r="N40" s="1">
        <v>96</v>
      </c>
      <c r="O40" s="1">
        <v>0</v>
      </c>
      <c r="P40" s="1" t="s">
        <v>213</v>
      </c>
      <c r="R40" s="1">
        <v>16</v>
      </c>
      <c r="S40" s="1" t="s">
        <v>230</v>
      </c>
      <c r="T40" s="6" t="s">
        <v>231</v>
      </c>
      <c r="U40" s="1">
        <f>VLOOKUP(R40,$C$126:$D$143,2,FALSE)</f>
        <v>3</v>
      </c>
      <c r="V40" s="1" t="str">
        <f>IF(P40=P41,"switch","")</f>
        <v>switch</v>
      </c>
      <c r="X40" s="1" t="s">
        <v>43</v>
      </c>
      <c r="Y40" s="1" t="s">
        <v>43</v>
      </c>
      <c r="AJ40" s="1" t="s">
        <v>48</v>
      </c>
      <c r="AK40" s="9"/>
      <c r="AL40" s="6"/>
      <c r="AM40" s="10" t="s">
        <v>43</v>
      </c>
      <c r="AN40" s="10" t="s">
        <v>43</v>
      </c>
      <c r="AO40" s="1" t="s">
        <v>43</v>
      </c>
    </row>
    <row r="41" spans="2:41" ht="12.75">
      <c r="B41" s="14">
        <v>420561</v>
      </c>
      <c r="D41" s="6" t="s">
        <v>62</v>
      </c>
      <c r="E41" s="6" t="s">
        <v>229</v>
      </c>
      <c r="F41" s="7">
        <v>11</v>
      </c>
      <c r="G41" s="6" t="s">
        <v>75</v>
      </c>
      <c r="H41" s="1">
        <v>0.012428123909558053</v>
      </c>
      <c r="J41" s="8">
        <f>VLOOKUP(R41,C$126:G$143,5,FALSE)+K41*TIMEVALUE("00:01:00")</f>
        <v>0.09652777777777778</v>
      </c>
      <c r="K41" s="4">
        <v>3</v>
      </c>
      <c r="L41" s="8"/>
      <c r="N41" s="1">
        <v>96</v>
      </c>
      <c r="O41" s="1">
        <v>0</v>
      </c>
      <c r="P41" s="1" t="s">
        <v>213</v>
      </c>
      <c r="R41" s="1">
        <v>16</v>
      </c>
      <c r="S41" s="1" t="s">
        <v>230</v>
      </c>
      <c r="T41" s="6" t="s">
        <v>231</v>
      </c>
      <c r="U41" s="1">
        <f>VLOOKUP(R41,$C$126:$D$143,2,FALSE)</f>
        <v>3</v>
      </c>
      <c r="V41" s="1" t="str">
        <f>IF(P41=P42,"switch","")</f>
        <v>switch</v>
      </c>
      <c r="X41" s="1" t="s">
        <v>43</v>
      </c>
      <c r="Y41" s="1" t="s">
        <v>43</v>
      </c>
      <c r="AJ41" s="1" t="s">
        <v>48</v>
      </c>
      <c r="AK41" s="9"/>
      <c r="AL41" s="6"/>
      <c r="AM41" s="10" t="s">
        <v>43</v>
      </c>
      <c r="AN41" s="10" t="s">
        <v>43</v>
      </c>
      <c r="AO41" s="1" t="s">
        <v>43</v>
      </c>
    </row>
    <row r="42" spans="2:41" ht="12.75">
      <c r="B42" s="14">
        <v>420560</v>
      </c>
      <c r="D42" s="6" t="s">
        <v>239</v>
      </c>
      <c r="E42" s="6" t="s">
        <v>240</v>
      </c>
      <c r="F42" s="7">
        <v>12</v>
      </c>
      <c r="G42" s="6" t="s">
        <v>75</v>
      </c>
      <c r="H42" s="1">
        <v>0.1688948949367841</v>
      </c>
      <c r="J42" s="8">
        <f>VLOOKUP(R42,C$126:G$143,5,FALSE)+K42*TIMEVALUE("00:01:00")</f>
        <v>0.09791666666666667</v>
      </c>
      <c r="K42" s="4">
        <v>5</v>
      </c>
      <c r="L42" s="8"/>
      <c r="N42" s="1">
        <v>96</v>
      </c>
      <c r="O42" s="1">
        <v>0</v>
      </c>
      <c r="P42" s="1" t="s">
        <v>213</v>
      </c>
      <c r="R42" s="1">
        <v>16</v>
      </c>
      <c r="S42" s="1" t="s">
        <v>230</v>
      </c>
      <c r="T42" s="6" t="s">
        <v>231</v>
      </c>
      <c r="U42" s="1">
        <f>VLOOKUP(R42,$C$126:$D$143,2,FALSE)</f>
        <v>3</v>
      </c>
      <c r="V42" s="1">
        <f>IF(P42=P43,"switch","")</f>
      </c>
      <c r="X42" s="1" t="s">
        <v>43</v>
      </c>
      <c r="Y42" s="1" t="s">
        <v>43</v>
      </c>
      <c r="AJ42" s="1" t="s">
        <v>48</v>
      </c>
      <c r="AK42" s="9"/>
      <c r="AL42" s="6"/>
      <c r="AM42" s="10" t="s">
        <v>43</v>
      </c>
      <c r="AN42" s="10" t="s">
        <v>43</v>
      </c>
      <c r="AO42" s="1" t="s">
        <v>43</v>
      </c>
    </row>
    <row r="43" spans="2:41" ht="12.75">
      <c r="B43" s="14">
        <v>420570</v>
      </c>
      <c r="D43" s="6" t="s">
        <v>276</v>
      </c>
      <c r="E43" s="6" t="s">
        <v>277</v>
      </c>
      <c r="F43" s="7"/>
      <c r="G43" s="6" t="s">
        <v>38</v>
      </c>
      <c r="H43" s="1">
        <v>0.11008772900822805</v>
      </c>
      <c r="J43" s="8">
        <f>VLOOKUP(R43,C$126:G$143,5,FALSE)+K43*TIMEVALUE("00:01:00")</f>
        <v>0.11249999999999999</v>
      </c>
      <c r="K43" s="4">
        <v>2</v>
      </c>
      <c r="L43" s="8"/>
      <c r="N43" s="1">
        <v>142</v>
      </c>
      <c r="O43" s="1">
        <v>0</v>
      </c>
      <c r="P43" s="1" t="s">
        <v>251</v>
      </c>
      <c r="R43" s="1">
        <v>17</v>
      </c>
      <c r="S43" s="1" t="s">
        <v>273</v>
      </c>
      <c r="T43" s="6" t="s">
        <v>274</v>
      </c>
      <c r="U43" s="1">
        <f>VLOOKUP(R43,$C$126:$D$143,2,FALSE)</f>
        <v>3</v>
      </c>
      <c r="V43" s="1" t="str">
        <f>IF(P43=P44,"switch","")</f>
        <v>switch</v>
      </c>
      <c r="X43" s="1" t="s">
        <v>43</v>
      </c>
      <c r="Y43" s="1" t="s">
        <v>218</v>
      </c>
      <c r="AJ43" s="1" t="s">
        <v>48</v>
      </c>
      <c r="AK43" s="9"/>
      <c r="AL43" s="6"/>
      <c r="AM43" s="10" t="s">
        <v>43</v>
      </c>
      <c r="AN43" s="10" t="s">
        <v>43</v>
      </c>
      <c r="AO43" s="1" t="s">
        <v>43</v>
      </c>
    </row>
    <row r="44" spans="2:41" ht="12.75">
      <c r="B44" s="14">
        <v>420574</v>
      </c>
      <c r="D44" s="6" t="s">
        <v>281</v>
      </c>
      <c r="E44" s="6" t="s">
        <v>282</v>
      </c>
      <c r="F44" s="7"/>
      <c r="G44" s="6" t="s">
        <v>38</v>
      </c>
      <c r="H44" s="1">
        <v>0.231827844718282</v>
      </c>
      <c r="J44" s="8">
        <f>VLOOKUP(R44,C$126:G$143,5,FALSE)+K44*TIMEVALUE("00:01:00")</f>
        <v>0.11388888888888889</v>
      </c>
      <c r="K44" s="4">
        <v>4</v>
      </c>
      <c r="L44" s="8"/>
      <c r="N44" s="1">
        <v>142</v>
      </c>
      <c r="O44" s="1">
        <v>0</v>
      </c>
      <c r="P44" s="1" t="s">
        <v>251</v>
      </c>
      <c r="R44" s="1">
        <v>17</v>
      </c>
      <c r="S44" s="1" t="s">
        <v>273</v>
      </c>
      <c r="T44" s="6" t="s">
        <v>274</v>
      </c>
      <c r="U44" s="1">
        <f>VLOOKUP(R44,$C$126:$D$143,2,FALSE)</f>
        <v>3</v>
      </c>
      <c r="V44" s="1" t="str">
        <f>IF(P44=P45,"switch","")</f>
        <v>switch</v>
      </c>
      <c r="X44" s="1" t="s">
        <v>43</v>
      </c>
      <c r="Y44" s="1" t="s">
        <v>218</v>
      </c>
      <c r="AJ44" s="1" t="s">
        <v>48</v>
      </c>
      <c r="AK44" s="9"/>
      <c r="AL44" s="6"/>
      <c r="AM44" s="10" t="s">
        <v>43</v>
      </c>
      <c r="AN44" s="10" t="s">
        <v>43</v>
      </c>
      <c r="AO44" s="1" t="s">
        <v>43</v>
      </c>
    </row>
    <row r="45" spans="2:41" ht="12.75">
      <c r="B45" s="14">
        <v>420578</v>
      </c>
      <c r="D45" s="6" t="s">
        <v>269</v>
      </c>
      <c r="E45" s="6" t="s">
        <v>286</v>
      </c>
      <c r="F45" s="7"/>
      <c r="G45" s="6" t="s">
        <v>38</v>
      </c>
      <c r="H45" s="1">
        <v>0.6156140273451456</v>
      </c>
      <c r="J45" s="8">
        <f>VLOOKUP(R45,C$126:G$143,5,FALSE)+K45*TIMEVALUE("00:01:00")</f>
        <v>0.11597222222222221</v>
      </c>
      <c r="K45" s="4">
        <v>7</v>
      </c>
      <c r="L45" s="8"/>
      <c r="N45" s="1">
        <v>142</v>
      </c>
      <c r="O45" s="1">
        <v>0</v>
      </c>
      <c r="P45" s="1" t="s">
        <v>251</v>
      </c>
      <c r="R45" s="1">
        <v>17</v>
      </c>
      <c r="S45" s="1" t="s">
        <v>273</v>
      </c>
      <c r="T45" s="6" t="s">
        <v>274</v>
      </c>
      <c r="U45" s="1">
        <f>VLOOKUP(R45,$C$126:$D$143,2,FALSE)</f>
        <v>3</v>
      </c>
      <c r="V45" s="1" t="str">
        <f>IF(P45=P46,"switch","")</f>
        <v>switch</v>
      </c>
      <c r="X45" s="1" t="s">
        <v>43</v>
      </c>
      <c r="Y45" s="1" t="s">
        <v>218</v>
      </c>
      <c r="AJ45" s="1" t="s">
        <v>48</v>
      </c>
      <c r="AK45" s="9"/>
      <c r="AL45" s="6"/>
      <c r="AM45" s="10" t="s">
        <v>43</v>
      </c>
      <c r="AN45" s="10" t="s">
        <v>43</v>
      </c>
      <c r="AO45" s="1" t="s">
        <v>43</v>
      </c>
    </row>
    <row r="46" spans="2:41" ht="12.75">
      <c r="B46" s="14">
        <v>420582</v>
      </c>
      <c r="D46" s="6" t="s">
        <v>289</v>
      </c>
      <c r="E46" s="6" t="s">
        <v>290</v>
      </c>
      <c r="F46" s="7"/>
      <c r="G46" s="6" t="s">
        <v>38</v>
      </c>
      <c r="H46" s="1">
        <v>0.568756535747525</v>
      </c>
      <c r="J46" s="8">
        <f>VLOOKUP(R46,C$126:G$143,5,FALSE)+K46*TIMEVALUE("00:01:00")</f>
        <v>0.11805555555555555</v>
      </c>
      <c r="K46" s="4">
        <v>10</v>
      </c>
      <c r="L46" s="8"/>
      <c r="N46" s="1">
        <v>142</v>
      </c>
      <c r="O46" s="1">
        <v>0</v>
      </c>
      <c r="P46" s="1" t="s">
        <v>251</v>
      </c>
      <c r="R46" s="1">
        <v>17</v>
      </c>
      <c r="S46" s="1" t="s">
        <v>273</v>
      </c>
      <c r="T46" s="6" t="s">
        <v>274</v>
      </c>
      <c r="U46" s="1">
        <f>VLOOKUP(R46,$C$126:$D$143,2,FALSE)</f>
        <v>3</v>
      </c>
      <c r="V46" s="1" t="str">
        <f>IF(P46=P47,"switch","")</f>
        <v>switch</v>
      </c>
      <c r="X46" s="1" t="s">
        <v>43</v>
      </c>
      <c r="Y46" s="1" t="s">
        <v>43</v>
      </c>
      <c r="AJ46" s="1" t="s">
        <v>48</v>
      </c>
      <c r="AK46" s="9"/>
      <c r="AL46" s="6"/>
      <c r="AM46" s="10" t="s">
        <v>43</v>
      </c>
      <c r="AN46" s="10" t="s">
        <v>43</v>
      </c>
      <c r="AO46" s="1" t="s">
        <v>43</v>
      </c>
    </row>
    <row r="47" spans="2:41" ht="12.75">
      <c r="B47" s="14">
        <v>420580</v>
      </c>
      <c r="D47" s="6" t="s">
        <v>294</v>
      </c>
      <c r="E47" s="6" t="s">
        <v>176</v>
      </c>
      <c r="F47" s="7"/>
      <c r="G47" s="6" t="s">
        <v>38</v>
      </c>
      <c r="H47" s="1">
        <v>0.5267659023538727</v>
      </c>
      <c r="J47" s="8">
        <f>VLOOKUP(R47,C$126:G$143,5,FALSE)+K47*TIMEVALUE("00:01:00")</f>
        <v>0.12152777777777778</v>
      </c>
      <c r="K47" s="4">
        <v>15</v>
      </c>
      <c r="L47" s="8"/>
      <c r="N47" s="1">
        <v>142</v>
      </c>
      <c r="O47" s="1">
        <v>0</v>
      </c>
      <c r="P47" s="1" t="s">
        <v>251</v>
      </c>
      <c r="R47" s="1">
        <v>17</v>
      </c>
      <c r="S47" s="1" t="s">
        <v>273</v>
      </c>
      <c r="T47" s="6" t="s">
        <v>274</v>
      </c>
      <c r="U47" s="1">
        <f>VLOOKUP(R47,$C$126:$D$143,2,FALSE)</f>
        <v>3</v>
      </c>
      <c r="V47" s="1" t="str">
        <f>IF(P47=P48,"switch","")</f>
        <v>switch</v>
      </c>
      <c r="X47" s="1" t="s">
        <v>43</v>
      </c>
      <c r="Y47" s="1" t="s">
        <v>43</v>
      </c>
      <c r="AJ47" s="1" t="s">
        <v>48</v>
      </c>
      <c r="AK47" s="9"/>
      <c r="AL47" s="6"/>
      <c r="AM47" s="10" t="s">
        <v>43</v>
      </c>
      <c r="AN47" s="10" t="s">
        <v>43</v>
      </c>
      <c r="AO47" s="1" t="s">
        <v>43</v>
      </c>
    </row>
    <row r="48" spans="2:41" ht="12.75">
      <c r="B48" s="14">
        <v>420579</v>
      </c>
      <c r="D48" s="6" t="s">
        <v>296</v>
      </c>
      <c r="E48" s="6" t="s">
        <v>297</v>
      </c>
      <c r="F48" s="7"/>
      <c r="G48" s="6" t="s">
        <v>38</v>
      </c>
      <c r="H48" s="1">
        <v>0.7538712940977348</v>
      </c>
      <c r="J48" s="8">
        <f>VLOOKUP(R48,C$126:G$143,5,FALSE)+K48*TIMEVALUE("00:01:00")</f>
        <v>0.1236111111111111</v>
      </c>
      <c r="K48" s="4">
        <v>18</v>
      </c>
      <c r="L48" s="8"/>
      <c r="N48" s="1">
        <v>142</v>
      </c>
      <c r="O48" s="1">
        <v>0</v>
      </c>
      <c r="P48" s="1" t="s">
        <v>251</v>
      </c>
      <c r="R48" s="1">
        <v>17</v>
      </c>
      <c r="S48" s="1" t="s">
        <v>273</v>
      </c>
      <c r="T48" s="6" t="s">
        <v>274</v>
      </c>
      <c r="U48" s="1">
        <f>VLOOKUP(R48,$C$126:$D$143,2,FALSE)</f>
        <v>3</v>
      </c>
      <c r="V48" s="1" t="str">
        <f>IF(P48=P49,"switch","")</f>
        <v>switch</v>
      </c>
      <c r="X48" s="1" t="s">
        <v>43</v>
      </c>
      <c r="Y48" s="1" t="s">
        <v>218</v>
      </c>
      <c r="AJ48" s="1" t="s">
        <v>48</v>
      </c>
      <c r="AK48" s="9"/>
      <c r="AL48" s="6"/>
      <c r="AM48" s="10" t="s">
        <v>43</v>
      </c>
      <c r="AN48" s="10" t="s">
        <v>43</v>
      </c>
      <c r="AO48" s="1" t="s">
        <v>43</v>
      </c>
    </row>
    <row r="49" spans="2:41" ht="12.75">
      <c r="B49" s="14">
        <v>420571</v>
      </c>
      <c r="D49" s="6" t="s">
        <v>44</v>
      </c>
      <c r="E49" s="6" t="s">
        <v>299</v>
      </c>
      <c r="F49" s="7"/>
      <c r="G49" s="6" t="s">
        <v>38</v>
      </c>
      <c r="H49" s="1">
        <v>0.6072679763701672</v>
      </c>
      <c r="J49" s="8">
        <f>VLOOKUP(R49,C$126:G$143,5,FALSE)+K49*TIMEVALUE("00:01:00")</f>
        <v>0.125</v>
      </c>
      <c r="K49" s="4">
        <v>20</v>
      </c>
      <c r="L49" s="8"/>
      <c r="N49" s="1">
        <v>142</v>
      </c>
      <c r="O49" s="1">
        <v>0</v>
      </c>
      <c r="P49" s="1" t="s">
        <v>251</v>
      </c>
      <c r="R49" s="1">
        <v>17</v>
      </c>
      <c r="S49" s="1" t="s">
        <v>273</v>
      </c>
      <c r="T49" s="6" t="s">
        <v>274</v>
      </c>
      <c r="U49" s="1">
        <f>VLOOKUP(R49,$C$126:$D$143,2,FALSE)</f>
        <v>3</v>
      </c>
      <c r="V49" s="1" t="str">
        <f>IF(P49=P50,"switch","")</f>
        <v>switch</v>
      </c>
      <c r="X49" s="1" t="s">
        <v>43</v>
      </c>
      <c r="Y49" s="1" t="s">
        <v>43</v>
      </c>
      <c r="AJ49" s="1" t="s">
        <v>48</v>
      </c>
      <c r="AK49" s="9"/>
      <c r="AL49" s="6"/>
      <c r="AM49" s="10" t="s">
        <v>43</v>
      </c>
      <c r="AN49" s="10" t="s">
        <v>43</v>
      </c>
      <c r="AO49" s="1" t="s">
        <v>43</v>
      </c>
    </row>
    <row r="50" spans="2:41" ht="12.75">
      <c r="B50" s="14">
        <v>420572</v>
      </c>
      <c r="D50" s="6" t="s">
        <v>249</v>
      </c>
      <c r="E50" s="6" t="s">
        <v>250</v>
      </c>
      <c r="F50" s="7"/>
      <c r="G50" s="6" t="s">
        <v>75</v>
      </c>
      <c r="H50" s="1">
        <v>0.7762257651520486</v>
      </c>
      <c r="J50" s="8">
        <f>VLOOKUP(R50,C$126:G$143,5,FALSE)+K50*TIMEVALUE("00:01:00")</f>
        <v>0.10277777777777779</v>
      </c>
      <c r="K50" s="4">
        <v>0</v>
      </c>
      <c r="L50" s="8"/>
      <c r="N50" s="1">
        <v>142</v>
      </c>
      <c r="O50" s="1">
        <v>0</v>
      </c>
      <c r="P50" s="1" t="s">
        <v>251</v>
      </c>
      <c r="R50" s="1">
        <v>18</v>
      </c>
      <c r="S50" s="1" t="s">
        <v>252</v>
      </c>
      <c r="T50" s="6" t="s">
        <v>253</v>
      </c>
      <c r="U50" s="1">
        <f>VLOOKUP(R50,$C$126:$D$143,2,FALSE)</f>
        <v>3</v>
      </c>
      <c r="V50" s="1" t="str">
        <f>IF(P50=P51,"switch","")</f>
        <v>switch</v>
      </c>
      <c r="X50" s="1" t="s">
        <v>43</v>
      </c>
      <c r="Y50" s="1" t="s">
        <v>43</v>
      </c>
      <c r="AJ50" s="1" t="s">
        <v>48</v>
      </c>
      <c r="AK50" s="9"/>
      <c r="AL50" s="6"/>
      <c r="AM50" s="10" t="s">
        <v>43</v>
      </c>
      <c r="AN50" s="10" t="s">
        <v>43</v>
      </c>
      <c r="AO50" s="1" t="s">
        <v>43</v>
      </c>
    </row>
    <row r="51" spans="2:41" ht="12.75">
      <c r="B51" s="14">
        <v>420573</v>
      </c>
      <c r="D51" s="6" t="s">
        <v>138</v>
      </c>
      <c r="E51" s="6" t="s">
        <v>255</v>
      </c>
      <c r="F51" s="7"/>
      <c r="G51" s="6" t="s">
        <v>75</v>
      </c>
      <c r="H51" s="1">
        <v>0.11262056611940352</v>
      </c>
      <c r="J51" s="8">
        <f>VLOOKUP(R51,C$126:G$143,5,FALSE)+K51*TIMEVALUE("00:01:00")</f>
        <v>0.10416666666666667</v>
      </c>
      <c r="K51" s="4">
        <v>2</v>
      </c>
      <c r="L51" s="8"/>
      <c r="N51" s="1">
        <v>142</v>
      </c>
      <c r="O51" s="1">
        <v>0</v>
      </c>
      <c r="P51" s="1" t="s">
        <v>251</v>
      </c>
      <c r="R51" s="1">
        <v>18</v>
      </c>
      <c r="S51" s="1" t="s">
        <v>252</v>
      </c>
      <c r="T51" s="6" t="s">
        <v>253</v>
      </c>
      <c r="U51" s="1">
        <f>VLOOKUP(R51,$C$126:$D$143,2,FALSE)</f>
        <v>3</v>
      </c>
      <c r="V51" s="1" t="str">
        <f>IF(P51=P52,"switch","")</f>
        <v>switch</v>
      </c>
      <c r="X51" s="1" t="s">
        <v>43</v>
      </c>
      <c r="Y51" s="1" t="s">
        <v>43</v>
      </c>
      <c r="AJ51" s="1" t="s">
        <v>48</v>
      </c>
      <c r="AK51" s="9"/>
      <c r="AL51" s="6"/>
      <c r="AM51" s="10" t="s">
        <v>43</v>
      </c>
      <c r="AN51" s="10" t="s">
        <v>43</v>
      </c>
      <c r="AO51" s="1" t="s">
        <v>43</v>
      </c>
    </row>
    <row r="52" spans="2:41" ht="12.75">
      <c r="B52" s="14">
        <v>420581</v>
      </c>
      <c r="D52" s="6" t="s">
        <v>261</v>
      </c>
      <c r="E52" s="6" t="s">
        <v>262</v>
      </c>
      <c r="F52" s="7"/>
      <c r="G52" s="6" t="s">
        <v>75</v>
      </c>
      <c r="H52" s="1">
        <v>0.04760478547268576</v>
      </c>
      <c r="J52" s="8">
        <f>VLOOKUP(R52,C$126:G$143,5,FALSE)+K52*TIMEVALUE("00:01:00")</f>
        <v>0.10625000000000001</v>
      </c>
      <c r="K52" s="4">
        <v>5</v>
      </c>
      <c r="L52" s="8"/>
      <c r="N52" s="1">
        <v>142</v>
      </c>
      <c r="O52" s="1">
        <v>0</v>
      </c>
      <c r="P52" s="1" t="s">
        <v>251</v>
      </c>
      <c r="R52" s="1">
        <v>18</v>
      </c>
      <c r="S52" s="1" t="s">
        <v>252</v>
      </c>
      <c r="T52" s="6" t="s">
        <v>253</v>
      </c>
      <c r="U52" s="1">
        <f>VLOOKUP(R52,$C$126:$D$143,2,FALSE)</f>
        <v>3</v>
      </c>
      <c r="V52" s="1" t="str">
        <f>IF(P52=P53,"switch","")</f>
        <v>switch</v>
      </c>
      <c r="X52" s="1" t="s">
        <v>43</v>
      </c>
      <c r="Y52" s="1" t="s">
        <v>218</v>
      </c>
      <c r="AJ52" s="1" t="s">
        <v>48</v>
      </c>
      <c r="AK52" s="9"/>
      <c r="AL52" s="6"/>
      <c r="AM52" s="10" t="s">
        <v>43</v>
      </c>
      <c r="AN52" s="10" t="s">
        <v>43</v>
      </c>
      <c r="AO52" s="1" t="s">
        <v>43</v>
      </c>
    </row>
    <row r="53" spans="2:41" ht="12.75">
      <c r="B53" s="14">
        <v>420576</v>
      </c>
      <c r="D53" s="6" t="s">
        <v>269</v>
      </c>
      <c r="E53" s="6" t="s">
        <v>270</v>
      </c>
      <c r="F53" s="7"/>
      <c r="G53" s="6" t="s">
        <v>75</v>
      </c>
      <c r="H53" s="1">
        <v>0.755856005221176</v>
      </c>
      <c r="J53" s="8">
        <f>VLOOKUP(R53,C$126:G$143,5,FALSE)+K53*TIMEVALUE("00:01:00")</f>
        <v>0.10902777777777779</v>
      </c>
      <c r="K53" s="4">
        <v>9</v>
      </c>
      <c r="L53" s="8"/>
      <c r="N53" s="1">
        <v>142</v>
      </c>
      <c r="O53" s="1">
        <v>0</v>
      </c>
      <c r="P53" s="1" t="s">
        <v>251</v>
      </c>
      <c r="R53" s="1">
        <v>18</v>
      </c>
      <c r="S53" s="1" t="s">
        <v>252</v>
      </c>
      <c r="T53" s="6" t="s">
        <v>253</v>
      </c>
      <c r="U53" s="1">
        <f>VLOOKUP(R53,$C$126:$D$143,2,FALSE)</f>
        <v>3</v>
      </c>
      <c r="V53" s="1">
        <f>IF(P53=P54,"switch","")</f>
      </c>
      <c r="X53" s="1" t="s">
        <v>43</v>
      </c>
      <c r="Y53" s="1" t="s">
        <v>218</v>
      </c>
      <c r="AJ53" s="1" t="s">
        <v>48</v>
      </c>
      <c r="AK53" s="9"/>
      <c r="AL53" s="6"/>
      <c r="AM53" s="10" t="s">
        <v>43</v>
      </c>
      <c r="AN53" s="10" t="s">
        <v>43</v>
      </c>
      <c r="AO53" s="1" t="s">
        <v>43</v>
      </c>
    </row>
    <row r="54" spans="2:41" ht="12.75">
      <c r="B54" s="13">
        <v>2033334</v>
      </c>
      <c r="D54" s="6" t="s">
        <v>164</v>
      </c>
      <c r="E54" s="6" t="s">
        <v>165</v>
      </c>
      <c r="F54" s="7">
        <v>99</v>
      </c>
      <c r="G54" s="6" t="s">
        <v>38</v>
      </c>
      <c r="H54" s="1">
        <v>0.37329478026276774</v>
      </c>
      <c r="J54" s="8">
        <f>VLOOKUP(R54,C$126:G$143,5,FALSE)+K54*TIMEVALUE("00:01:00")</f>
        <v>0.10208333333333332</v>
      </c>
      <c r="K54" s="4">
        <v>2</v>
      </c>
      <c r="L54" s="8"/>
      <c r="N54" s="1">
        <v>157</v>
      </c>
      <c r="O54" s="1" t="s">
        <v>166</v>
      </c>
      <c r="P54" s="1" t="s">
        <v>167</v>
      </c>
      <c r="R54" s="1">
        <v>7</v>
      </c>
      <c r="S54" s="1" t="s">
        <v>159</v>
      </c>
      <c r="T54" s="6" t="s">
        <v>160</v>
      </c>
      <c r="U54" s="1">
        <f>VLOOKUP(R54,$C$126:$D$143,2,FALSE)</f>
        <v>2</v>
      </c>
      <c r="V54" s="1" t="str">
        <f>IF(P54=P55,"switch","")</f>
        <v>switch</v>
      </c>
      <c r="X54" s="1" t="s">
        <v>43</v>
      </c>
      <c r="Y54" s="1" t="s">
        <v>43</v>
      </c>
      <c r="AJ54" s="1">
        <v>0</v>
      </c>
      <c r="AK54" s="9"/>
      <c r="AL54" s="6"/>
      <c r="AM54" s="10" t="s">
        <v>43</v>
      </c>
      <c r="AN54" s="10" t="s">
        <v>43</v>
      </c>
      <c r="AO54" s="1" t="s">
        <v>43</v>
      </c>
    </row>
    <row r="55" spans="2:41" ht="12.75">
      <c r="B55" s="14">
        <v>420584</v>
      </c>
      <c r="D55" s="6" t="s">
        <v>219</v>
      </c>
      <c r="E55" s="6" t="s">
        <v>220</v>
      </c>
      <c r="F55" s="7">
        <v>99</v>
      </c>
      <c r="G55" s="6" t="s">
        <v>38</v>
      </c>
      <c r="H55" s="1">
        <v>0.5450800937596796</v>
      </c>
      <c r="J55" s="8">
        <f>VLOOKUP(R55,C$126:G$143,5,FALSE)+K55*TIMEVALUE("00:01:00")</f>
        <v>0.08819444444444445</v>
      </c>
      <c r="K55" s="4">
        <v>2</v>
      </c>
      <c r="L55" s="8"/>
      <c r="N55" s="1">
        <v>157</v>
      </c>
      <c r="O55" s="1" t="s">
        <v>166</v>
      </c>
      <c r="P55" s="1" t="s">
        <v>167</v>
      </c>
      <c r="R55" s="1">
        <v>15</v>
      </c>
      <c r="S55" s="1" t="s">
        <v>214</v>
      </c>
      <c r="T55" s="6" t="s">
        <v>215</v>
      </c>
      <c r="U55" s="1">
        <f>VLOOKUP(R55,$C$126:$D$143,2,FALSE)</f>
        <v>3</v>
      </c>
      <c r="V55" s="1">
        <f>IF(P55=P56,"switch","")</f>
      </c>
      <c r="X55" s="1" t="s">
        <v>43</v>
      </c>
      <c r="Y55" s="1" t="s">
        <v>43</v>
      </c>
      <c r="AJ55" s="1" t="s">
        <v>48</v>
      </c>
      <c r="AK55" s="9"/>
      <c r="AL55" s="6"/>
      <c r="AM55" s="10" t="s">
        <v>43</v>
      </c>
      <c r="AN55" s="10" t="s">
        <v>43</v>
      </c>
      <c r="AO55" s="1" t="s">
        <v>43</v>
      </c>
    </row>
    <row r="56" spans="2:41" ht="12.75">
      <c r="B56" s="13">
        <v>418517</v>
      </c>
      <c r="D56" s="6" t="s">
        <v>80</v>
      </c>
      <c r="E56" s="6" t="s">
        <v>81</v>
      </c>
      <c r="F56" s="7">
        <v>97</v>
      </c>
      <c r="G56" s="6" t="s">
        <v>75</v>
      </c>
      <c r="H56" s="1">
        <v>0.4393396141977064</v>
      </c>
      <c r="J56" s="8">
        <f>VLOOKUP(R56,C$126:G$143,5,FALSE)+K56*TIMEVALUE("00:01:00")</f>
        <v>0.09861111111111111</v>
      </c>
      <c r="K56" s="4">
        <v>2</v>
      </c>
      <c r="N56" s="1">
        <v>183</v>
      </c>
      <c r="O56" s="1" t="s">
        <v>82</v>
      </c>
      <c r="P56" s="1" t="s">
        <v>83</v>
      </c>
      <c r="R56" s="1">
        <v>4</v>
      </c>
      <c r="S56" s="1" t="s">
        <v>76</v>
      </c>
      <c r="T56" s="6" t="s">
        <v>77</v>
      </c>
      <c r="U56" s="1">
        <f>VLOOKUP(R56,$C$126:$D$143,2,FALSE)</f>
        <v>1</v>
      </c>
      <c r="V56" s="1">
        <f>IF(P56=P57,"switch","")</f>
      </c>
      <c r="X56" s="1" t="s">
        <v>43</v>
      </c>
      <c r="Y56" s="1" t="s">
        <v>43</v>
      </c>
      <c r="AJ56" s="1">
        <v>0</v>
      </c>
      <c r="AK56" s="9"/>
      <c r="AL56" s="6"/>
      <c r="AM56" s="10" t="s">
        <v>43</v>
      </c>
      <c r="AN56" s="10" t="s">
        <v>43</v>
      </c>
      <c r="AO56" s="1" t="s">
        <v>43</v>
      </c>
    </row>
    <row r="57" spans="2:41" ht="12.75">
      <c r="B57" s="5">
        <v>2016401</v>
      </c>
      <c r="D57" s="6" t="s">
        <v>36</v>
      </c>
      <c r="E57" s="6" t="s">
        <v>37</v>
      </c>
      <c r="F57" s="7">
        <v>97</v>
      </c>
      <c r="G57" s="6" t="s">
        <v>38</v>
      </c>
      <c r="H57" s="1">
        <v>0.06526452249090653</v>
      </c>
      <c r="J57" s="8">
        <f>VLOOKUP(R57,C$126:G$143,5,FALSE)+K57*TIMEVALUE("00:01:00")</f>
        <v>0.08541666666666665</v>
      </c>
      <c r="K57" s="4">
        <v>0</v>
      </c>
      <c r="L57" s="8"/>
      <c r="N57" s="1">
        <v>246</v>
      </c>
      <c r="O57" s="1" t="s">
        <v>39</v>
      </c>
      <c r="P57" s="1" t="s">
        <v>40</v>
      </c>
      <c r="R57" s="1">
        <v>3</v>
      </c>
      <c r="S57" s="1" t="s">
        <v>41</v>
      </c>
      <c r="T57" s="6" t="s">
        <v>42</v>
      </c>
      <c r="U57" s="1">
        <f>VLOOKUP(R57,$C$126:$D$143,2,FALSE)</f>
        <v>1</v>
      </c>
      <c r="V57" s="1">
        <f>IF(P57=P58,"switch","")</f>
      </c>
      <c r="X57" s="1" t="s">
        <v>43</v>
      </c>
      <c r="Y57" s="1" t="s">
        <v>43</v>
      </c>
      <c r="AJ57" s="1">
        <v>0</v>
      </c>
      <c r="AK57" s="9"/>
      <c r="AL57" s="6"/>
      <c r="AM57" s="10" t="s">
        <v>43</v>
      </c>
      <c r="AN57" s="10" t="s">
        <v>43</v>
      </c>
      <c r="AO57" s="1" t="s">
        <v>43</v>
      </c>
    </row>
    <row r="58" spans="2:41" ht="12.75">
      <c r="B58" s="13">
        <v>886545</v>
      </c>
      <c r="D58" s="6" t="s">
        <v>108</v>
      </c>
      <c r="E58" s="6" t="s">
        <v>109</v>
      </c>
      <c r="F58" s="7">
        <v>95</v>
      </c>
      <c r="G58" s="6" t="s">
        <v>38</v>
      </c>
      <c r="H58" s="1">
        <v>0.28573277153736854</v>
      </c>
      <c r="J58" s="8">
        <f>VLOOKUP(R58,C$126:G$143,5,FALSE)+K58*TIMEVALUE("00:01:00")</f>
        <v>0.10625000000000001</v>
      </c>
      <c r="K58" s="4">
        <v>7</v>
      </c>
      <c r="L58" s="8"/>
      <c r="N58" s="1">
        <v>313</v>
      </c>
      <c r="O58" s="1" t="s">
        <v>110</v>
      </c>
      <c r="P58" s="1" t="s">
        <v>111</v>
      </c>
      <c r="R58" s="1">
        <v>1</v>
      </c>
      <c r="S58" s="1" t="s">
        <v>92</v>
      </c>
      <c r="T58" s="6" t="s">
        <v>93</v>
      </c>
      <c r="U58" s="1">
        <f>VLOOKUP(R58,$C$126:$D$143,2,FALSE)</f>
        <v>1</v>
      </c>
      <c r="V58" s="1" t="str">
        <f>IF(P58=P59,"switch","")</f>
        <v>switch</v>
      </c>
      <c r="X58" s="1" t="s">
        <v>43</v>
      </c>
      <c r="Y58" s="1" t="s">
        <v>43</v>
      </c>
      <c r="AJ58" s="1">
        <v>0</v>
      </c>
      <c r="AK58" s="9"/>
      <c r="AL58" s="6"/>
      <c r="AM58" s="10" t="s">
        <v>43</v>
      </c>
      <c r="AN58" s="10" t="s">
        <v>43</v>
      </c>
      <c r="AO58" s="1" t="s">
        <v>43</v>
      </c>
    </row>
    <row r="59" spans="2:41" ht="12.75">
      <c r="B59" s="5">
        <v>437973</v>
      </c>
      <c r="D59" s="6" t="s">
        <v>108</v>
      </c>
      <c r="E59" s="6" t="s">
        <v>268</v>
      </c>
      <c r="F59" s="7">
        <v>2</v>
      </c>
      <c r="G59" s="6" t="s">
        <v>75</v>
      </c>
      <c r="H59" s="1">
        <v>0.4985367820572719</v>
      </c>
      <c r="J59" s="8">
        <f>VLOOKUP(R59,C$126:G$143,5,FALSE)+K59*TIMEVALUE("00:01:00")</f>
        <v>0.10833333333333334</v>
      </c>
      <c r="K59" s="4">
        <v>8</v>
      </c>
      <c r="L59" s="8"/>
      <c r="N59" s="1">
        <v>313</v>
      </c>
      <c r="O59" s="1" t="s">
        <v>110</v>
      </c>
      <c r="P59" s="1" t="s">
        <v>111</v>
      </c>
      <c r="R59" s="1">
        <v>18</v>
      </c>
      <c r="S59" s="1" t="s">
        <v>252</v>
      </c>
      <c r="T59" s="6" t="s">
        <v>253</v>
      </c>
      <c r="U59" s="1">
        <f>VLOOKUP(R59,$C$126:$D$143,2,FALSE)</f>
        <v>3</v>
      </c>
      <c r="V59" s="1">
        <f>IF(P59=P60,"switch","")</f>
      </c>
      <c r="X59" s="1" t="s">
        <v>43</v>
      </c>
      <c r="Y59" s="1" t="s">
        <v>43</v>
      </c>
      <c r="AJ59" s="1">
        <v>0</v>
      </c>
      <c r="AK59" s="9"/>
      <c r="AL59" s="6"/>
      <c r="AM59" s="10" t="s">
        <v>43</v>
      </c>
      <c r="AN59" s="10" t="s">
        <v>43</v>
      </c>
      <c r="AO59" s="1" t="s">
        <v>43</v>
      </c>
    </row>
    <row r="60" spans="2:41" ht="12.75">
      <c r="B60" s="11">
        <v>420585</v>
      </c>
      <c r="D60" s="6" t="s">
        <v>258</v>
      </c>
      <c r="E60" s="6" t="s">
        <v>95</v>
      </c>
      <c r="F60" s="7">
        <v>1</v>
      </c>
      <c r="G60" s="6" t="s">
        <v>38</v>
      </c>
      <c r="H60" s="1">
        <v>0.5874095569761266</v>
      </c>
      <c r="J60" s="8">
        <f>VLOOKUP(R60,C$126:G$143,5,FALSE)+K60*TIMEVALUE("00:01:00")</f>
        <v>0.11875</v>
      </c>
      <c r="K60" s="4">
        <v>11</v>
      </c>
      <c r="L60" s="8"/>
      <c r="N60" s="1">
        <v>325</v>
      </c>
      <c r="O60" s="1">
        <v>0</v>
      </c>
      <c r="P60" s="1" t="s">
        <v>260</v>
      </c>
      <c r="R60" s="1">
        <v>17</v>
      </c>
      <c r="S60" s="1" t="s">
        <v>273</v>
      </c>
      <c r="T60" s="6" t="s">
        <v>274</v>
      </c>
      <c r="U60" s="1">
        <f>VLOOKUP(R60,$C$126:$D$143,2,FALSE)</f>
        <v>3</v>
      </c>
      <c r="V60" s="1" t="str">
        <f>IF(P60=P61,"switch","")</f>
        <v>switch</v>
      </c>
      <c r="X60" s="1" t="s">
        <v>43</v>
      </c>
      <c r="Y60" s="1" t="s">
        <v>43</v>
      </c>
      <c r="AJ60" s="1" t="s">
        <v>48</v>
      </c>
      <c r="AK60" s="9"/>
      <c r="AL60" s="6"/>
      <c r="AM60" s="10" t="s">
        <v>43</v>
      </c>
      <c r="AN60" s="10" t="s">
        <v>43</v>
      </c>
      <c r="AO60" s="1" t="s">
        <v>43</v>
      </c>
    </row>
    <row r="61" spans="2:41" ht="12.75">
      <c r="B61" s="11">
        <v>420586</v>
      </c>
      <c r="D61" s="6" t="s">
        <v>258</v>
      </c>
      <c r="E61" s="6" t="s">
        <v>259</v>
      </c>
      <c r="F61" s="7">
        <v>4</v>
      </c>
      <c r="G61" s="6" t="s">
        <v>75</v>
      </c>
      <c r="H61" s="1">
        <v>0.03128928290698241</v>
      </c>
      <c r="J61" s="8">
        <f>VLOOKUP(R61,C$126:G$143,5,FALSE)+K61*TIMEVALUE("00:01:00")</f>
        <v>0.10555555555555557</v>
      </c>
      <c r="K61" s="4">
        <v>4</v>
      </c>
      <c r="L61" s="8"/>
      <c r="N61" s="1">
        <v>325</v>
      </c>
      <c r="O61" s="1">
        <v>0</v>
      </c>
      <c r="P61" s="1" t="s">
        <v>260</v>
      </c>
      <c r="R61" s="1">
        <v>18</v>
      </c>
      <c r="S61" s="1" t="s">
        <v>252</v>
      </c>
      <c r="T61" s="6" t="s">
        <v>253</v>
      </c>
      <c r="U61" s="1">
        <f>VLOOKUP(R61,$C$126:$D$143,2,FALSE)</f>
        <v>3</v>
      </c>
      <c r="V61" s="1">
        <f>IF(P61=P62,"switch","")</f>
      </c>
      <c r="X61" s="1" t="s">
        <v>43</v>
      </c>
      <c r="Y61" s="1" t="s">
        <v>43</v>
      </c>
      <c r="AJ61" s="1" t="s">
        <v>48</v>
      </c>
      <c r="AK61" s="9"/>
      <c r="AL61" s="6"/>
      <c r="AM61" s="10" t="s">
        <v>43</v>
      </c>
      <c r="AN61" s="10" t="s">
        <v>43</v>
      </c>
      <c r="AO61" s="1" t="s">
        <v>43</v>
      </c>
    </row>
    <row r="62" spans="2:41" ht="12.75">
      <c r="B62" s="5">
        <v>2016431</v>
      </c>
      <c r="D62" s="6" t="s">
        <v>156</v>
      </c>
      <c r="E62" s="6" t="s">
        <v>298</v>
      </c>
      <c r="F62" s="7">
        <v>2</v>
      </c>
      <c r="G62" s="6" t="s">
        <v>38</v>
      </c>
      <c r="H62" s="1">
        <v>0.8265523984000538</v>
      </c>
      <c r="J62" s="8">
        <f>VLOOKUP(R62,C$126:G$143,5,FALSE)+K62*TIMEVALUE("00:01:00")</f>
        <v>0.12430555555555554</v>
      </c>
      <c r="K62" s="4">
        <v>19</v>
      </c>
      <c r="L62" s="8"/>
      <c r="N62" s="1">
        <v>372</v>
      </c>
      <c r="O62" s="1">
        <v>0</v>
      </c>
      <c r="P62" s="1" t="s">
        <v>158</v>
      </c>
      <c r="R62" s="1">
        <v>17</v>
      </c>
      <c r="S62" s="1" t="s">
        <v>273</v>
      </c>
      <c r="T62" s="6" t="s">
        <v>274</v>
      </c>
      <c r="U62" s="1">
        <f>VLOOKUP(R62,$C$126:$D$143,2,FALSE)</f>
        <v>3</v>
      </c>
      <c r="V62" s="1" t="str">
        <f>IF(P62=P63,"switch","")</f>
        <v>switch</v>
      </c>
      <c r="X62" s="1" t="s">
        <v>43</v>
      </c>
      <c r="Y62" s="1" t="s">
        <v>43</v>
      </c>
      <c r="AJ62" s="1">
        <v>0</v>
      </c>
      <c r="AK62" s="9"/>
      <c r="AL62" s="6"/>
      <c r="AM62" s="10" t="s">
        <v>43</v>
      </c>
      <c r="AN62" s="10" t="s">
        <v>43</v>
      </c>
      <c r="AO62" s="1" t="s">
        <v>43</v>
      </c>
    </row>
    <row r="63" spans="2:41" ht="12.75">
      <c r="B63" s="5">
        <v>2016429</v>
      </c>
      <c r="D63" s="6" t="s">
        <v>156</v>
      </c>
      <c r="E63" s="6" t="s">
        <v>157</v>
      </c>
      <c r="F63" s="7">
        <v>99</v>
      </c>
      <c r="G63" s="6" t="s">
        <v>38</v>
      </c>
      <c r="H63" s="1">
        <v>0.10977861476931139</v>
      </c>
      <c r="J63" s="8">
        <f>VLOOKUP(R63,C$126:G$143,5,FALSE)+K63*TIMEVALUE("00:01:00")</f>
        <v>0.10069444444444443</v>
      </c>
      <c r="K63" s="4">
        <v>0</v>
      </c>
      <c r="L63" s="8"/>
      <c r="N63" s="1">
        <v>372</v>
      </c>
      <c r="O63" s="1">
        <v>0</v>
      </c>
      <c r="P63" s="1" t="s">
        <v>158</v>
      </c>
      <c r="R63" s="1">
        <v>7</v>
      </c>
      <c r="S63" s="1" t="s">
        <v>159</v>
      </c>
      <c r="T63" s="6" t="s">
        <v>160</v>
      </c>
      <c r="U63" s="1">
        <f>VLOOKUP(R63,$C$126:$D$143,2,FALSE)</f>
        <v>2</v>
      </c>
      <c r="V63" s="1">
        <f>IF(P63=P64,"switch","")</f>
      </c>
      <c r="X63" s="1" t="s">
        <v>43</v>
      </c>
      <c r="Y63" s="1" t="s">
        <v>43</v>
      </c>
      <c r="AJ63" s="1">
        <v>0</v>
      </c>
      <c r="AK63" s="9"/>
      <c r="AL63" s="6"/>
      <c r="AM63" s="10" t="s">
        <v>43</v>
      </c>
      <c r="AN63" s="10" t="s">
        <v>43</v>
      </c>
      <c r="AO63" s="1" t="s">
        <v>43</v>
      </c>
    </row>
    <row r="64" spans="2:41" ht="12.75">
      <c r="B64" s="14">
        <v>420587</v>
      </c>
      <c r="D64" s="6" t="s">
        <v>128</v>
      </c>
      <c r="E64" s="6" t="s">
        <v>129</v>
      </c>
      <c r="F64" s="7">
        <v>98</v>
      </c>
      <c r="G64" s="6" t="s">
        <v>38</v>
      </c>
      <c r="H64" s="1">
        <v>0.17130764823195932</v>
      </c>
      <c r="J64" s="8">
        <f>VLOOKUP(R64,C$126:G$143,5,FALSE)+K64*TIMEVALUE("00:01:00")</f>
        <v>0.08680555555555557</v>
      </c>
      <c r="K64" s="4">
        <v>1</v>
      </c>
      <c r="L64" s="8"/>
      <c r="N64" s="1">
        <v>377</v>
      </c>
      <c r="O64" s="1" t="s">
        <v>130</v>
      </c>
      <c r="P64" s="1" t="s">
        <v>131</v>
      </c>
      <c r="R64" s="1">
        <v>5</v>
      </c>
      <c r="S64" s="1" t="s">
        <v>126</v>
      </c>
      <c r="T64" s="6" t="s">
        <v>127</v>
      </c>
      <c r="U64" s="1">
        <f>VLOOKUP(R64,$C$126:$D$143,2,FALSE)</f>
        <v>2</v>
      </c>
      <c r="V64" s="1">
        <f>IF(P64=P65,"switch","")</f>
      </c>
      <c r="X64" s="1" t="s">
        <v>43</v>
      </c>
      <c r="Y64" s="1" t="s">
        <v>43</v>
      </c>
      <c r="AJ64" s="1" t="s">
        <v>48</v>
      </c>
      <c r="AK64" s="9"/>
      <c r="AL64" s="6"/>
      <c r="AM64" s="10" t="s">
        <v>43</v>
      </c>
      <c r="AN64" s="10" t="s">
        <v>43</v>
      </c>
      <c r="AO64" s="1" t="s">
        <v>43</v>
      </c>
    </row>
    <row r="65" spans="2:41" ht="12.75">
      <c r="B65" s="13">
        <v>1931379</v>
      </c>
      <c r="D65" s="6" t="s">
        <v>88</v>
      </c>
      <c r="E65" s="6" t="s">
        <v>89</v>
      </c>
      <c r="F65" s="7"/>
      <c r="G65" s="6" t="s">
        <v>38</v>
      </c>
      <c r="H65" s="1">
        <v>0.20562428298853774</v>
      </c>
      <c r="J65" s="8">
        <f>VLOOKUP(R65,C$126:G$143,5,FALSE)+K65*TIMEVALUE("00:01:00")</f>
        <v>0.1013888888888889</v>
      </c>
      <c r="K65" s="4">
        <v>0</v>
      </c>
      <c r="L65" s="8"/>
      <c r="N65" s="1">
        <v>998</v>
      </c>
      <c r="O65" s="1" t="s">
        <v>90</v>
      </c>
      <c r="P65" s="1" t="s">
        <v>91</v>
      </c>
      <c r="R65" s="1">
        <v>1</v>
      </c>
      <c r="S65" s="1" t="s">
        <v>92</v>
      </c>
      <c r="T65" s="6" t="s">
        <v>93</v>
      </c>
      <c r="U65" s="1">
        <f>VLOOKUP(R65,$C$126:$D$143,2,FALSE)</f>
        <v>1</v>
      </c>
      <c r="V65" s="1">
        <f>IF(P65=P66,"switch","")</f>
      </c>
      <c r="X65" s="1" t="s">
        <v>43</v>
      </c>
      <c r="Y65" s="1" t="s">
        <v>43</v>
      </c>
      <c r="AJ65" s="1">
        <v>0</v>
      </c>
      <c r="AK65" s="9"/>
      <c r="AL65" s="6"/>
      <c r="AM65" s="10" t="s">
        <v>43</v>
      </c>
      <c r="AN65" s="10" t="s">
        <v>43</v>
      </c>
      <c r="AO65" s="1" t="s">
        <v>43</v>
      </c>
    </row>
    <row r="66" spans="2:41" ht="12.75">
      <c r="B66" s="5">
        <v>348214</v>
      </c>
      <c r="D66" s="6" t="s">
        <v>68</v>
      </c>
      <c r="E66" s="6" t="s">
        <v>69</v>
      </c>
      <c r="F66" s="7">
        <v>97</v>
      </c>
      <c r="G66" s="6" t="s">
        <v>38</v>
      </c>
      <c r="H66" s="1">
        <v>0.847718745907514</v>
      </c>
      <c r="J66" s="8">
        <f>VLOOKUP(R66,C$126:G$143,5,FALSE)+K66*TIMEVALUE("00:01:00")</f>
        <v>0.09166666666666666</v>
      </c>
      <c r="K66" s="4">
        <v>9</v>
      </c>
      <c r="L66" s="8"/>
      <c r="N66" s="1">
        <v>404</v>
      </c>
      <c r="O66" s="1" t="s">
        <v>70</v>
      </c>
      <c r="P66" s="1" t="s">
        <v>71</v>
      </c>
      <c r="R66" s="1">
        <v>3</v>
      </c>
      <c r="S66" s="1" t="s">
        <v>41</v>
      </c>
      <c r="T66" s="6" t="s">
        <v>42</v>
      </c>
      <c r="U66" s="1">
        <f>VLOOKUP(R66,$C$126:$D$143,2,FALSE)</f>
        <v>1</v>
      </c>
      <c r="V66" s="1" t="str">
        <f>IF(P66=P67,"switch","")</f>
        <v>switch</v>
      </c>
      <c r="X66" s="1" t="s">
        <v>43</v>
      </c>
      <c r="Y66" s="1" t="s">
        <v>43</v>
      </c>
      <c r="AJ66" s="1">
        <v>0</v>
      </c>
      <c r="AK66" s="9"/>
      <c r="AL66" s="6"/>
      <c r="AM66" s="10" t="s">
        <v>43</v>
      </c>
      <c r="AN66" s="10" t="s">
        <v>43</v>
      </c>
      <c r="AO66" s="1" t="s">
        <v>43</v>
      </c>
    </row>
    <row r="67" spans="2:41" ht="12.75">
      <c r="B67" s="11">
        <v>420592</v>
      </c>
      <c r="D67" s="6" t="s">
        <v>73</v>
      </c>
      <c r="E67" s="6" t="s">
        <v>74</v>
      </c>
      <c r="F67" s="7">
        <v>96</v>
      </c>
      <c r="G67" s="6" t="s">
        <v>75</v>
      </c>
      <c r="H67" s="1">
        <v>0.9954135209472952</v>
      </c>
      <c r="J67" s="8">
        <f>VLOOKUP(R67,C$126:G$143,5,FALSE)+K67*TIMEVALUE("00:01:00")</f>
        <v>0.09722222222222222</v>
      </c>
      <c r="K67" s="4">
        <v>0</v>
      </c>
      <c r="L67" s="8"/>
      <c r="N67" s="1">
        <v>404</v>
      </c>
      <c r="O67" s="1" t="s">
        <v>70</v>
      </c>
      <c r="P67" s="1" t="s">
        <v>71</v>
      </c>
      <c r="R67" s="1">
        <v>4</v>
      </c>
      <c r="S67" s="1" t="s">
        <v>76</v>
      </c>
      <c r="T67" s="6" t="s">
        <v>77</v>
      </c>
      <c r="U67" s="1">
        <f>VLOOKUP(R67,$C$126:$D$143,2,FALSE)</f>
        <v>1</v>
      </c>
      <c r="V67" s="1" t="str">
        <f>IF(P67=P68,"switch","")</f>
        <v>switch</v>
      </c>
      <c r="X67" s="1" t="s">
        <v>43</v>
      </c>
      <c r="Y67" s="1" t="s">
        <v>43</v>
      </c>
      <c r="AJ67" s="1" t="s">
        <v>48</v>
      </c>
      <c r="AK67" s="9"/>
      <c r="AL67" s="6"/>
      <c r="AM67" s="10" t="s">
        <v>43</v>
      </c>
      <c r="AN67" s="10" t="s">
        <v>43</v>
      </c>
      <c r="AO67" s="1" t="s">
        <v>43</v>
      </c>
    </row>
    <row r="68" spans="2:41" ht="12.75">
      <c r="B68" s="14">
        <v>420591</v>
      </c>
      <c r="D68" s="6" t="s">
        <v>84</v>
      </c>
      <c r="E68" s="6" t="s">
        <v>85</v>
      </c>
      <c r="F68" s="7">
        <v>96</v>
      </c>
      <c r="G68" s="6" t="s">
        <v>75</v>
      </c>
      <c r="H68" s="1">
        <v>0.5470358280617802</v>
      </c>
      <c r="J68" s="8">
        <f>VLOOKUP(R68,C$126:G$143,5,FALSE)+K68*TIMEVALUE("00:01:00")</f>
        <v>0.09930555555555556</v>
      </c>
      <c r="K68" s="4">
        <v>3</v>
      </c>
      <c r="L68" s="8"/>
      <c r="N68" s="1">
        <v>404</v>
      </c>
      <c r="O68" s="1" t="s">
        <v>70</v>
      </c>
      <c r="P68" s="1" t="s">
        <v>71</v>
      </c>
      <c r="R68" s="1">
        <v>4</v>
      </c>
      <c r="S68" s="1" t="s">
        <v>76</v>
      </c>
      <c r="T68" s="6" t="s">
        <v>77</v>
      </c>
      <c r="U68" s="1">
        <f>VLOOKUP(R68,$C$126:$D$143,2,FALSE)</f>
        <v>1</v>
      </c>
      <c r="V68" s="1" t="str">
        <f>IF(P68=P69,"switch","")</f>
        <v>switch</v>
      </c>
      <c r="X68" s="1" t="s">
        <v>43</v>
      </c>
      <c r="Y68" s="1" t="s">
        <v>43</v>
      </c>
      <c r="AJ68" s="1" t="s">
        <v>48</v>
      </c>
      <c r="AK68" s="9"/>
      <c r="AL68" s="6"/>
      <c r="AM68" s="10" t="s">
        <v>43</v>
      </c>
      <c r="AN68" s="10" t="s">
        <v>43</v>
      </c>
      <c r="AO68" s="1" t="s">
        <v>43</v>
      </c>
    </row>
    <row r="69" spans="2:41" ht="12.75">
      <c r="B69" s="5">
        <v>348204</v>
      </c>
      <c r="D69" s="6" t="s">
        <v>68</v>
      </c>
      <c r="E69" s="6" t="s">
        <v>137</v>
      </c>
      <c r="F69" s="7">
        <v>99</v>
      </c>
      <c r="G69" s="6" t="s">
        <v>38</v>
      </c>
      <c r="H69" s="1">
        <v>0.594172615208663</v>
      </c>
      <c r="J69" s="8">
        <f>VLOOKUP(R69,C$126:G$143,5,FALSE)+K69*TIMEVALUE("00:01:00")</f>
        <v>0.0888888888888889</v>
      </c>
      <c r="K69" s="4">
        <v>4</v>
      </c>
      <c r="L69" s="8"/>
      <c r="N69" s="1">
        <v>404</v>
      </c>
      <c r="O69" s="1" t="s">
        <v>70</v>
      </c>
      <c r="P69" s="1" t="s">
        <v>71</v>
      </c>
      <c r="R69" s="1">
        <v>5</v>
      </c>
      <c r="S69" s="1" t="s">
        <v>126</v>
      </c>
      <c r="T69" s="6" t="s">
        <v>127</v>
      </c>
      <c r="U69" s="1">
        <f>VLOOKUP(R69,$C$126:$D$143,2,FALSE)</f>
        <v>2</v>
      </c>
      <c r="V69" s="1">
        <f>IF(P69=P70,"switch","")</f>
      </c>
      <c r="X69" s="1" t="s">
        <v>43</v>
      </c>
      <c r="Y69" s="1" t="s">
        <v>43</v>
      </c>
      <c r="AJ69" s="1">
        <v>0</v>
      </c>
      <c r="AK69" s="9"/>
      <c r="AL69" s="6"/>
      <c r="AM69" s="10" t="s">
        <v>43</v>
      </c>
      <c r="AN69" s="10" t="s">
        <v>43</v>
      </c>
      <c r="AO69" s="1" t="s">
        <v>43</v>
      </c>
    </row>
    <row r="70" spans="2:41" ht="12.75">
      <c r="B70" s="2">
        <v>364099</v>
      </c>
      <c r="D70" s="1" t="s">
        <v>181</v>
      </c>
      <c r="E70" s="1" t="s">
        <v>295</v>
      </c>
      <c r="F70" s="3">
        <v>0</v>
      </c>
      <c r="G70" s="1" t="s">
        <v>38</v>
      </c>
      <c r="H70" s="1">
        <v>0.7447246178926434</v>
      </c>
      <c r="J70" s="8">
        <f>VLOOKUP(R70,C$126:G$143,5,FALSE)+K70*TIMEVALUE("00:01:00")</f>
        <v>0.12291666666666666</v>
      </c>
      <c r="K70" s="4">
        <v>17</v>
      </c>
      <c r="N70" s="1">
        <v>405</v>
      </c>
      <c r="O70" s="1" t="s">
        <v>183</v>
      </c>
      <c r="P70" s="1" t="s">
        <v>184</v>
      </c>
      <c r="R70" s="1">
        <v>17</v>
      </c>
      <c r="S70" s="1" t="s">
        <v>273</v>
      </c>
      <c r="T70" s="1" t="s">
        <v>274</v>
      </c>
      <c r="U70" s="1">
        <f>VLOOKUP(R70,$C$126:$D$143,2,FALSE)</f>
        <v>3</v>
      </c>
      <c r="V70" s="1" t="str">
        <f>IF(P70=P71,"switch","")</f>
        <v>switch</v>
      </c>
      <c r="X70" s="1" t="s">
        <v>43</v>
      </c>
      <c r="Y70" s="1" t="s">
        <v>43</v>
      </c>
      <c r="AJ70" s="1">
        <v>0</v>
      </c>
      <c r="AK70" s="9"/>
      <c r="AM70" s="1" t="s">
        <v>43</v>
      </c>
      <c r="AN70" s="1" t="s">
        <v>43</v>
      </c>
      <c r="AO70" s="1" t="s">
        <v>43</v>
      </c>
    </row>
    <row r="71" spans="2:41" ht="12.75">
      <c r="B71" s="12">
        <v>364098</v>
      </c>
      <c r="D71" s="1" t="s">
        <v>181</v>
      </c>
      <c r="E71" s="1" t="s">
        <v>182</v>
      </c>
      <c r="F71" s="3">
        <v>2</v>
      </c>
      <c r="G71" s="1" t="s">
        <v>38</v>
      </c>
      <c r="H71" s="1">
        <v>0.6914519214296888</v>
      </c>
      <c r="J71" s="8">
        <f>VLOOKUP(R71,C$126:G$143,5,FALSE)+K71*TIMEVALUE("00:01:00")</f>
        <v>0.10694444444444444</v>
      </c>
      <c r="K71" s="4">
        <v>9</v>
      </c>
      <c r="N71" s="1">
        <v>405</v>
      </c>
      <c r="O71" s="1" t="s">
        <v>183</v>
      </c>
      <c r="P71" s="1" t="s">
        <v>184</v>
      </c>
      <c r="R71" s="1">
        <v>7</v>
      </c>
      <c r="S71" s="1" t="s">
        <v>159</v>
      </c>
      <c r="T71" s="1" t="s">
        <v>160</v>
      </c>
      <c r="U71" s="1">
        <f>VLOOKUP(R71,$C$126:$D$143,2,FALSE)</f>
        <v>2</v>
      </c>
      <c r="V71" s="1">
        <f>IF(P71=P72,"switch","")</f>
      </c>
      <c r="X71" s="1" t="s">
        <v>43</v>
      </c>
      <c r="Y71" s="1" t="s">
        <v>43</v>
      </c>
      <c r="AJ71" s="1">
        <v>0</v>
      </c>
      <c r="AK71" s="9"/>
      <c r="AM71" s="1" t="s">
        <v>43</v>
      </c>
      <c r="AN71" s="1" t="s">
        <v>43</v>
      </c>
      <c r="AO71" s="1" t="s">
        <v>43</v>
      </c>
    </row>
    <row r="72" spans="2:41" ht="12.75">
      <c r="B72" s="14">
        <v>420863</v>
      </c>
      <c r="D72" s="1" t="s">
        <v>275</v>
      </c>
      <c r="E72" s="1" t="s">
        <v>101</v>
      </c>
      <c r="G72" s="1" t="s">
        <v>38</v>
      </c>
      <c r="H72" s="1">
        <v>0.06906076360792213</v>
      </c>
      <c r="J72" s="8">
        <f>VLOOKUP(R72,C$126:G$143,5,FALSE)+K72*TIMEVALUE("00:01:00")</f>
        <v>0.11180555555555555</v>
      </c>
      <c r="K72" s="4">
        <v>1</v>
      </c>
      <c r="N72" s="1">
        <v>409</v>
      </c>
      <c r="O72" s="1">
        <v>0</v>
      </c>
      <c r="P72" s="1" t="s">
        <v>163</v>
      </c>
      <c r="R72" s="1">
        <v>17</v>
      </c>
      <c r="S72" s="1" t="s">
        <v>273</v>
      </c>
      <c r="T72" s="1" t="s">
        <v>274</v>
      </c>
      <c r="U72" s="1">
        <f>VLOOKUP(R72,$C$126:$D$143,2,FALSE)</f>
        <v>3</v>
      </c>
      <c r="V72" s="1" t="str">
        <f>IF(P72=P73,"switch","")</f>
        <v>switch</v>
      </c>
      <c r="X72" s="1" t="s">
        <v>43</v>
      </c>
      <c r="Y72" s="1" t="s">
        <v>43</v>
      </c>
      <c r="AJ72" s="1" t="s">
        <v>48</v>
      </c>
      <c r="AK72" s="9"/>
      <c r="AM72" s="1" t="s">
        <v>43</v>
      </c>
      <c r="AN72" s="1" t="s">
        <v>43</v>
      </c>
      <c r="AO72" s="1" t="s">
        <v>43</v>
      </c>
    </row>
    <row r="73" spans="2:41" ht="12.75">
      <c r="B73" s="14">
        <v>420862</v>
      </c>
      <c r="D73" s="1" t="s">
        <v>275</v>
      </c>
      <c r="E73" s="1" t="s">
        <v>283</v>
      </c>
      <c r="G73" s="1" t="s">
        <v>38</v>
      </c>
      <c r="H73" s="1">
        <v>0.36637911128764244</v>
      </c>
      <c r="J73" s="8">
        <f>VLOOKUP(R73,C$126:G$143,5,FALSE)+K73*TIMEVALUE("00:01:00")</f>
        <v>0.11458333333333333</v>
      </c>
      <c r="K73" s="4">
        <v>5</v>
      </c>
      <c r="N73" s="1">
        <v>409</v>
      </c>
      <c r="O73" s="1">
        <v>0</v>
      </c>
      <c r="P73" s="1" t="s">
        <v>163</v>
      </c>
      <c r="R73" s="1">
        <v>17</v>
      </c>
      <c r="S73" s="1" t="s">
        <v>273</v>
      </c>
      <c r="T73" s="1" t="s">
        <v>274</v>
      </c>
      <c r="U73" s="1">
        <f>VLOOKUP(R73,$C$126:$D$143,2,FALSE)</f>
        <v>3</v>
      </c>
      <c r="V73" s="1" t="str">
        <f>IF(P73=P74,"switch","")</f>
        <v>switch</v>
      </c>
      <c r="X73" s="1" t="s">
        <v>43</v>
      </c>
      <c r="Y73" s="1" t="s">
        <v>43</v>
      </c>
      <c r="AJ73" s="1" t="s">
        <v>48</v>
      </c>
      <c r="AK73" s="9"/>
      <c r="AM73" s="1" t="s">
        <v>43</v>
      </c>
      <c r="AN73" s="1" t="s">
        <v>43</v>
      </c>
      <c r="AO73" s="1" t="s">
        <v>43</v>
      </c>
    </row>
    <row r="74" spans="2:41" ht="12.75">
      <c r="B74" s="12">
        <v>432047</v>
      </c>
      <c r="D74" s="1" t="s">
        <v>161</v>
      </c>
      <c r="E74" s="1" t="s">
        <v>287</v>
      </c>
      <c r="F74" s="3">
        <v>3</v>
      </c>
      <c r="G74" s="1" t="s">
        <v>38</v>
      </c>
      <c r="H74" s="1">
        <v>0.45544967965997785</v>
      </c>
      <c r="J74" s="8">
        <f>VLOOKUP(R74,C$126:G$143,5,FALSE)+K74*TIMEVALUE("00:01:00")</f>
        <v>0.11666666666666665</v>
      </c>
      <c r="K74" s="4">
        <v>8</v>
      </c>
      <c r="N74" s="1">
        <v>409</v>
      </c>
      <c r="O74" s="1">
        <v>0</v>
      </c>
      <c r="P74" s="1" t="s">
        <v>163</v>
      </c>
      <c r="R74" s="1">
        <v>17</v>
      </c>
      <c r="S74" s="1" t="s">
        <v>273</v>
      </c>
      <c r="T74" s="1" t="s">
        <v>274</v>
      </c>
      <c r="U74" s="1">
        <f>VLOOKUP(R74,$C$126:$D$143,2,FALSE)</f>
        <v>3</v>
      </c>
      <c r="V74" s="1" t="str">
        <f>IF(P74=P75,"switch","")</f>
        <v>switch</v>
      </c>
      <c r="X74" s="1" t="s">
        <v>43</v>
      </c>
      <c r="Y74" s="1" t="s">
        <v>43</v>
      </c>
      <c r="AJ74" s="1">
        <v>0</v>
      </c>
      <c r="AK74" s="9"/>
      <c r="AM74" s="1" t="s">
        <v>43</v>
      </c>
      <c r="AN74" s="1" t="s">
        <v>43</v>
      </c>
      <c r="AO74" s="1" t="s">
        <v>43</v>
      </c>
    </row>
    <row r="75" spans="2:41" ht="12.75">
      <c r="B75" s="14">
        <v>420861</v>
      </c>
      <c r="D75" s="6" t="s">
        <v>291</v>
      </c>
      <c r="E75" s="6" t="s">
        <v>99</v>
      </c>
      <c r="F75" s="7">
        <v>2</v>
      </c>
      <c r="G75" s="6" t="s">
        <v>38</v>
      </c>
      <c r="H75" s="1">
        <v>0.6020126962757786</v>
      </c>
      <c r="J75" s="8">
        <f>VLOOKUP(R75,C$126:G$143,5,FALSE)+K75*TIMEVALUE("00:01:00")</f>
        <v>0.11944444444444444</v>
      </c>
      <c r="K75" s="4">
        <v>12</v>
      </c>
      <c r="L75" s="8"/>
      <c r="N75" s="1">
        <v>409</v>
      </c>
      <c r="O75" s="1">
        <v>0</v>
      </c>
      <c r="P75" s="1" t="s">
        <v>163</v>
      </c>
      <c r="R75" s="1">
        <v>17</v>
      </c>
      <c r="S75" s="1" t="s">
        <v>273</v>
      </c>
      <c r="T75" s="6" t="s">
        <v>274</v>
      </c>
      <c r="U75" s="1">
        <f>VLOOKUP(R75,$C$126:$D$143,2,FALSE)</f>
        <v>3</v>
      </c>
      <c r="V75" s="1" t="str">
        <f>IF(P75=P76,"switch","")</f>
        <v>switch</v>
      </c>
      <c r="X75" s="1" t="s">
        <v>43</v>
      </c>
      <c r="Y75" s="1" t="s">
        <v>43</v>
      </c>
      <c r="AJ75" s="1" t="s">
        <v>48</v>
      </c>
      <c r="AK75" s="9"/>
      <c r="AL75" s="6"/>
      <c r="AM75" s="10" t="s">
        <v>43</v>
      </c>
      <c r="AN75" s="10" t="s">
        <v>43</v>
      </c>
      <c r="AO75" s="1" t="s">
        <v>43</v>
      </c>
    </row>
    <row r="76" spans="2:41" ht="12.75">
      <c r="B76" s="11">
        <v>420600</v>
      </c>
      <c r="D76" s="6" t="s">
        <v>201</v>
      </c>
      <c r="E76" s="6" t="s">
        <v>254</v>
      </c>
      <c r="F76" s="7">
        <v>2</v>
      </c>
      <c r="G76" s="6" t="s">
        <v>75</v>
      </c>
      <c r="H76" s="1">
        <v>0.5885826599051143</v>
      </c>
      <c r="J76" s="8">
        <f>VLOOKUP(R76,C$126:G$143,5,FALSE)+K76*TIMEVALUE("00:01:00")</f>
        <v>0.10347222222222223</v>
      </c>
      <c r="K76" s="4">
        <v>1</v>
      </c>
      <c r="L76" s="8"/>
      <c r="N76" s="1">
        <v>409</v>
      </c>
      <c r="O76" s="1">
        <v>0</v>
      </c>
      <c r="P76" s="1" t="s">
        <v>163</v>
      </c>
      <c r="R76" s="1">
        <v>18</v>
      </c>
      <c r="S76" s="1" t="s">
        <v>252</v>
      </c>
      <c r="T76" s="6" t="s">
        <v>253</v>
      </c>
      <c r="U76" s="1">
        <f>VLOOKUP(R76,$C$126:$D$143,2,FALSE)</f>
        <v>3</v>
      </c>
      <c r="V76" s="1" t="str">
        <f>IF(P76=P77,"switch","")</f>
        <v>switch</v>
      </c>
      <c r="X76" s="1" t="s">
        <v>43</v>
      </c>
      <c r="Y76" s="1" t="s">
        <v>43</v>
      </c>
      <c r="AJ76" s="1" t="s">
        <v>48</v>
      </c>
      <c r="AK76" s="9"/>
      <c r="AL76" s="6"/>
      <c r="AM76" s="10" t="s">
        <v>43</v>
      </c>
      <c r="AN76" s="10" t="s">
        <v>43</v>
      </c>
      <c r="AO76" s="1" t="s">
        <v>43</v>
      </c>
    </row>
    <row r="77" spans="2:41" ht="12.75">
      <c r="B77" s="13">
        <v>432046</v>
      </c>
      <c r="D77" s="6" t="s">
        <v>161</v>
      </c>
      <c r="E77" s="6" t="s">
        <v>162</v>
      </c>
      <c r="F77" s="7">
        <v>1</v>
      </c>
      <c r="G77" s="6" t="s">
        <v>38</v>
      </c>
      <c r="H77" s="1">
        <v>0.47309521225179196</v>
      </c>
      <c r="J77" s="8">
        <f>VLOOKUP(R77,C$126:G$143,5,FALSE)+K77*TIMEVALUE("00:01:00")</f>
        <v>0.10138888888888888</v>
      </c>
      <c r="K77" s="4">
        <v>1</v>
      </c>
      <c r="L77" s="8"/>
      <c r="N77" s="1">
        <v>409</v>
      </c>
      <c r="O77" s="1">
        <v>0</v>
      </c>
      <c r="P77" s="1" t="s">
        <v>163</v>
      </c>
      <c r="R77" s="1">
        <v>7</v>
      </c>
      <c r="S77" s="1" t="s">
        <v>159</v>
      </c>
      <c r="T77" s="6" t="s">
        <v>160</v>
      </c>
      <c r="U77" s="1">
        <f>VLOOKUP(R77,$C$126:$D$143,2,FALSE)</f>
        <v>2</v>
      </c>
      <c r="V77" s="1" t="str">
        <f>IF(P77=P78,"switch","")</f>
        <v>switch</v>
      </c>
      <c r="X77" s="1" t="s">
        <v>43</v>
      </c>
      <c r="Y77" s="1" t="s">
        <v>43</v>
      </c>
      <c r="AJ77" s="1">
        <v>0</v>
      </c>
      <c r="AK77" s="9"/>
      <c r="AL77" s="6"/>
      <c r="AM77" s="10" t="s">
        <v>43</v>
      </c>
      <c r="AN77" s="10" t="s">
        <v>43</v>
      </c>
      <c r="AO77" s="1" t="s">
        <v>43</v>
      </c>
    </row>
    <row r="78" spans="2:41" ht="12.75">
      <c r="B78" s="14">
        <v>420598</v>
      </c>
      <c r="D78" s="6" t="s">
        <v>170</v>
      </c>
      <c r="E78" s="6" t="s">
        <v>171</v>
      </c>
      <c r="F78" s="7">
        <v>1</v>
      </c>
      <c r="G78" s="6" t="s">
        <v>38</v>
      </c>
      <c r="H78" s="1">
        <v>0.43010110111026734</v>
      </c>
      <c r="J78" s="8">
        <f>VLOOKUP(R78,C$126:G$143,5,FALSE)+K78*TIMEVALUE("00:01:00")</f>
        <v>0.10347222222222222</v>
      </c>
      <c r="K78" s="4">
        <v>4</v>
      </c>
      <c r="L78" s="8"/>
      <c r="N78" s="1">
        <v>409</v>
      </c>
      <c r="O78" s="1">
        <v>0</v>
      </c>
      <c r="P78" s="1" t="s">
        <v>163</v>
      </c>
      <c r="R78" s="1">
        <v>7</v>
      </c>
      <c r="S78" s="1" t="s">
        <v>159</v>
      </c>
      <c r="T78" s="6" t="s">
        <v>160</v>
      </c>
      <c r="U78" s="1">
        <f>VLOOKUP(R78,$C$126:$D$143,2,FALSE)</f>
        <v>2</v>
      </c>
      <c r="V78" s="1" t="str">
        <f>IF(P78=P79,"switch","")</f>
        <v>switch</v>
      </c>
      <c r="X78" s="1" t="s">
        <v>43</v>
      </c>
      <c r="Y78" s="1" t="s">
        <v>43</v>
      </c>
      <c r="AJ78" s="1" t="s">
        <v>48</v>
      </c>
      <c r="AK78" s="9"/>
      <c r="AL78" s="6"/>
      <c r="AM78" s="10" t="s">
        <v>43</v>
      </c>
      <c r="AN78" s="10" t="s">
        <v>43</v>
      </c>
      <c r="AO78" s="1" t="s">
        <v>43</v>
      </c>
    </row>
    <row r="79" spans="2:41" ht="12.75">
      <c r="B79" s="14">
        <v>420596</v>
      </c>
      <c r="D79" s="6" t="s">
        <v>175</v>
      </c>
      <c r="E79" s="6" t="s">
        <v>176</v>
      </c>
      <c r="F79" s="7">
        <v>99</v>
      </c>
      <c r="G79" s="6" t="s">
        <v>38</v>
      </c>
      <c r="H79" s="1">
        <v>0.8528126263308877</v>
      </c>
      <c r="J79" s="8">
        <f>VLOOKUP(R79,C$126:G$143,5,FALSE)+K79*TIMEVALUE("00:01:00")</f>
        <v>0.1048611111111111</v>
      </c>
      <c r="K79" s="4">
        <v>6</v>
      </c>
      <c r="L79" s="8"/>
      <c r="N79" s="1">
        <v>409</v>
      </c>
      <c r="O79" s="1">
        <v>0</v>
      </c>
      <c r="P79" s="1" t="s">
        <v>163</v>
      </c>
      <c r="R79" s="1">
        <v>7</v>
      </c>
      <c r="S79" s="1" t="s">
        <v>159</v>
      </c>
      <c r="T79" s="6" t="s">
        <v>160</v>
      </c>
      <c r="U79" s="1">
        <f>VLOOKUP(R79,$C$126:$D$143,2,FALSE)</f>
        <v>2</v>
      </c>
      <c r="V79" s="1" t="str">
        <f>IF(P79=P80,"switch","")</f>
        <v>switch</v>
      </c>
      <c r="X79" s="1" t="s">
        <v>43</v>
      </c>
      <c r="Y79" s="1" t="s">
        <v>43</v>
      </c>
      <c r="AJ79" s="1" t="s">
        <v>48</v>
      </c>
      <c r="AK79" s="9"/>
      <c r="AL79" s="6"/>
      <c r="AM79" s="10" t="s">
        <v>43</v>
      </c>
      <c r="AN79" s="10" t="s">
        <v>43</v>
      </c>
      <c r="AO79" s="1" t="s">
        <v>43</v>
      </c>
    </row>
    <row r="80" spans="2:41" ht="12.75">
      <c r="B80" s="14">
        <v>420597</v>
      </c>
      <c r="D80" s="6" t="s">
        <v>185</v>
      </c>
      <c r="E80" s="6" t="s">
        <v>186</v>
      </c>
      <c r="F80" s="7">
        <v>1</v>
      </c>
      <c r="G80" s="6" t="s">
        <v>38</v>
      </c>
      <c r="H80" s="1">
        <v>0.7342964750050669</v>
      </c>
      <c r="J80" s="8">
        <f>VLOOKUP(R80,C$126:G$143,5,FALSE)+K80*TIMEVALUE("00:01:00")</f>
        <v>0.10763888888888888</v>
      </c>
      <c r="K80" s="4">
        <v>10</v>
      </c>
      <c r="N80" s="1">
        <v>409</v>
      </c>
      <c r="O80" s="1">
        <v>0</v>
      </c>
      <c r="P80" s="1" t="s">
        <v>163</v>
      </c>
      <c r="R80" s="1">
        <v>7</v>
      </c>
      <c r="S80" s="1" t="s">
        <v>159</v>
      </c>
      <c r="T80" s="6" t="s">
        <v>160</v>
      </c>
      <c r="U80" s="1">
        <f>VLOOKUP(R80,$C$126:$D$143,2,FALSE)</f>
        <v>2</v>
      </c>
      <c r="V80" s="1" t="str">
        <f>IF(P80=P81,"switch","")</f>
        <v>switch</v>
      </c>
      <c r="X80" s="1" t="s">
        <v>43</v>
      </c>
      <c r="Y80" s="1" t="s">
        <v>43</v>
      </c>
      <c r="AJ80" s="1" t="s">
        <v>48</v>
      </c>
      <c r="AK80" s="9"/>
      <c r="AL80" s="6"/>
      <c r="AM80" s="10" t="s">
        <v>43</v>
      </c>
      <c r="AN80" s="10" t="s">
        <v>43</v>
      </c>
      <c r="AO80" s="1" t="s">
        <v>43</v>
      </c>
    </row>
    <row r="81" spans="2:41" ht="12.75">
      <c r="B81" s="5">
        <v>1999239</v>
      </c>
      <c r="D81" s="6" t="s">
        <v>112</v>
      </c>
      <c r="E81" s="6" t="s">
        <v>191</v>
      </c>
      <c r="F81" s="7">
        <v>99</v>
      </c>
      <c r="G81" s="6" t="s">
        <v>75</v>
      </c>
      <c r="H81" s="1">
        <v>0.5191340108867735</v>
      </c>
      <c r="J81" s="8">
        <f>VLOOKUP(R81,C$126:G$143,5,FALSE)+K81*TIMEVALUE("00:01:00")</f>
        <v>0.11319444444444444</v>
      </c>
      <c r="K81" s="4">
        <v>0</v>
      </c>
      <c r="L81" s="8"/>
      <c r="N81" s="1">
        <v>409</v>
      </c>
      <c r="O81" s="1">
        <v>0</v>
      </c>
      <c r="P81" s="1" t="s">
        <v>163</v>
      </c>
      <c r="R81" s="1">
        <v>8</v>
      </c>
      <c r="S81" s="1" t="s">
        <v>192</v>
      </c>
      <c r="T81" s="6" t="s">
        <v>193</v>
      </c>
      <c r="U81" s="1">
        <f>VLOOKUP(R81,$C$126:$D$143,2,FALSE)</f>
        <v>2</v>
      </c>
      <c r="V81" s="1" t="str">
        <f>IF(P81=P82,"switch","")</f>
        <v>switch</v>
      </c>
      <c r="X81" s="1" t="s">
        <v>43</v>
      </c>
      <c r="Y81" s="1" t="s">
        <v>43</v>
      </c>
      <c r="AJ81" s="1">
        <v>0</v>
      </c>
      <c r="AK81" s="9"/>
      <c r="AL81" s="6"/>
      <c r="AM81" s="10" t="s">
        <v>43</v>
      </c>
      <c r="AN81" s="10" t="s">
        <v>43</v>
      </c>
      <c r="AO81" s="1" t="s">
        <v>43</v>
      </c>
    </row>
    <row r="82" spans="2:41" ht="12.75">
      <c r="B82" s="14">
        <v>420593</v>
      </c>
      <c r="D82" s="6" t="s">
        <v>201</v>
      </c>
      <c r="E82" s="6" t="s">
        <v>202</v>
      </c>
      <c r="F82" s="7">
        <v>99</v>
      </c>
      <c r="G82" s="6" t="s">
        <v>75</v>
      </c>
      <c r="H82" s="1">
        <v>0.39356831013265037</v>
      </c>
      <c r="J82" s="8">
        <f>VLOOKUP(R82,C$126:G$143,5,FALSE)+K82*TIMEVALUE("00:01:00")</f>
        <v>0.11597222222222223</v>
      </c>
      <c r="K82" s="4">
        <v>4</v>
      </c>
      <c r="N82" s="1">
        <v>409</v>
      </c>
      <c r="O82" s="1">
        <v>0</v>
      </c>
      <c r="P82" s="1" t="s">
        <v>163</v>
      </c>
      <c r="R82" s="1">
        <v>8</v>
      </c>
      <c r="S82" s="1" t="s">
        <v>192</v>
      </c>
      <c r="T82" s="6" t="s">
        <v>193</v>
      </c>
      <c r="U82" s="1">
        <f>VLOOKUP(R82,$C$126:$D$143,2,FALSE)</f>
        <v>2</v>
      </c>
      <c r="V82" s="1" t="str">
        <f>IF(P82=P83,"switch","")</f>
        <v>switch</v>
      </c>
      <c r="X82" s="1" t="s">
        <v>43</v>
      </c>
      <c r="Y82" s="1" t="s">
        <v>43</v>
      </c>
      <c r="AJ82" s="1" t="s">
        <v>48</v>
      </c>
      <c r="AK82" s="9"/>
      <c r="AL82" s="6"/>
      <c r="AM82" s="10" t="s">
        <v>43</v>
      </c>
      <c r="AN82" s="10" t="s">
        <v>43</v>
      </c>
      <c r="AO82" s="1" t="s">
        <v>43</v>
      </c>
    </row>
    <row r="83" spans="2:41" ht="12.75">
      <c r="B83" s="14">
        <v>420594</v>
      </c>
      <c r="D83" s="6" t="s">
        <v>243</v>
      </c>
      <c r="E83" s="6" t="s">
        <v>244</v>
      </c>
      <c r="F83" s="7">
        <v>98</v>
      </c>
      <c r="G83" s="6" t="s">
        <v>75</v>
      </c>
      <c r="H83" s="1">
        <v>0.602772969426951</v>
      </c>
      <c r="J83" s="8">
        <f>VLOOKUP(R83,C$126:G$143,5,FALSE)+K83*TIMEVALUE("00:01:00")</f>
        <v>0.09930555555555555</v>
      </c>
      <c r="K83" s="4">
        <v>7</v>
      </c>
      <c r="L83" s="8"/>
      <c r="N83" s="1">
        <v>409</v>
      </c>
      <c r="O83" s="1">
        <v>0</v>
      </c>
      <c r="P83" s="1" t="s">
        <v>163</v>
      </c>
      <c r="R83" s="1">
        <v>16</v>
      </c>
      <c r="S83" s="1" t="s">
        <v>230</v>
      </c>
      <c r="T83" s="6" t="s">
        <v>231</v>
      </c>
      <c r="U83" s="1">
        <f>VLOOKUP(R83,$C$126:$D$143,2,FALSE)</f>
        <v>3</v>
      </c>
      <c r="V83" s="1">
        <f>IF(P83=P84,"switch","")</f>
      </c>
      <c r="X83" s="1" t="s">
        <v>43</v>
      </c>
      <c r="Y83" s="1" t="s">
        <v>43</v>
      </c>
      <c r="AJ83" s="1" t="s">
        <v>48</v>
      </c>
      <c r="AK83" s="9"/>
      <c r="AL83" s="6"/>
      <c r="AM83" s="10" t="s">
        <v>43</v>
      </c>
      <c r="AN83" s="10" t="s">
        <v>43</v>
      </c>
      <c r="AO83" s="1" t="s">
        <v>43</v>
      </c>
    </row>
    <row r="84" spans="2:41" ht="12.75">
      <c r="B84" s="14">
        <v>420867</v>
      </c>
      <c r="D84" s="1" t="s">
        <v>256</v>
      </c>
      <c r="E84" s="1" t="s">
        <v>257</v>
      </c>
      <c r="F84" s="3">
        <v>1</v>
      </c>
      <c r="G84" s="1" t="s">
        <v>75</v>
      </c>
      <c r="H84" s="1">
        <v>0.2603329626335835</v>
      </c>
      <c r="J84" s="8">
        <f>VLOOKUP(R84,C$126:G$143,5,FALSE)+K84*TIMEVALUE("00:01:00")</f>
        <v>0.10486111111111113</v>
      </c>
      <c r="K84" s="4">
        <v>3</v>
      </c>
      <c r="N84" s="1">
        <v>446</v>
      </c>
      <c r="O84" s="1">
        <v>0</v>
      </c>
      <c r="P84" s="1" t="s">
        <v>234</v>
      </c>
      <c r="R84" s="1">
        <v>18</v>
      </c>
      <c r="S84" s="1" t="s">
        <v>252</v>
      </c>
      <c r="T84" s="1" t="s">
        <v>253</v>
      </c>
      <c r="U84" s="1">
        <f>VLOOKUP(R84,$C$126:$D$143,2,FALSE)</f>
        <v>3</v>
      </c>
      <c r="V84" s="1" t="str">
        <f>IF(P84=P85,"switch","")</f>
        <v>switch</v>
      </c>
      <c r="X84" s="1" t="s">
        <v>43</v>
      </c>
      <c r="Y84" s="1" t="s">
        <v>218</v>
      </c>
      <c r="AJ84" s="1" t="s">
        <v>48</v>
      </c>
      <c r="AK84" s="9"/>
      <c r="AM84" s="1" t="s">
        <v>43</v>
      </c>
      <c r="AN84" s="1" t="s">
        <v>43</v>
      </c>
      <c r="AO84" s="1" t="s">
        <v>43</v>
      </c>
    </row>
    <row r="85" spans="2:41" ht="12.75">
      <c r="B85" s="14">
        <v>420869</v>
      </c>
      <c r="D85" s="1" t="s">
        <v>232</v>
      </c>
      <c r="E85" s="1" t="s">
        <v>233</v>
      </c>
      <c r="F85" s="3">
        <v>1</v>
      </c>
      <c r="G85" s="1" t="s">
        <v>75</v>
      </c>
      <c r="H85" s="1">
        <v>0.0682293006193504</v>
      </c>
      <c r="J85" s="8">
        <f>VLOOKUP(R85,C$126:G$143,5,FALSE)+K85*TIMEVALUE("00:01:00")</f>
        <v>0.09513888888888888</v>
      </c>
      <c r="K85" s="4">
        <v>1</v>
      </c>
      <c r="N85" s="1">
        <v>446</v>
      </c>
      <c r="O85" s="1">
        <v>0</v>
      </c>
      <c r="P85" s="1" t="s">
        <v>234</v>
      </c>
      <c r="R85" s="1">
        <v>16</v>
      </c>
      <c r="S85" s="1" t="s">
        <v>230</v>
      </c>
      <c r="T85" s="1" t="s">
        <v>231</v>
      </c>
      <c r="U85" s="1">
        <f>VLOOKUP(R85,$C$126:$D$143,2,FALSE)</f>
        <v>3</v>
      </c>
      <c r="V85" s="1" t="str">
        <f>IF(P85=P86,"switch","")</f>
        <v>switch</v>
      </c>
      <c r="X85" s="1" t="s">
        <v>43</v>
      </c>
      <c r="Y85" s="1" t="s">
        <v>218</v>
      </c>
      <c r="AJ85" s="1" t="s">
        <v>48</v>
      </c>
      <c r="AK85" s="9"/>
      <c r="AM85" s="1" t="s">
        <v>43</v>
      </c>
      <c r="AN85" s="1" t="s">
        <v>43</v>
      </c>
      <c r="AO85" s="1" t="s">
        <v>43</v>
      </c>
    </row>
    <row r="86" spans="2:41" ht="12.75">
      <c r="B86" s="14">
        <v>420865</v>
      </c>
      <c r="D86" s="1" t="s">
        <v>237</v>
      </c>
      <c r="E86" s="1" t="s">
        <v>238</v>
      </c>
      <c r="F86" s="3">
        <v>0</v>
      </c>
      <c r="G86" s="1" t="s">
        <v>75</v>
      </c>
      <c r="H86" s="1">
        <v>0.10323344380049093</v>
      </c>
      <c r="J86" s="8">
        <f>VLOOKUP(R86,C$126:G$143,5,FALSE)+K86*TIMEVALUE("00:01:00")</f>
        <v>0.09722222222222222</v>
      </c>
      <c r="K86" s="4">
        <v>4</v>
      </c>
      <c r="N86" s="1">
        <v>446</v>
      </c>
      <c r="O86" s="1">
        <v>0</v>
      </c>
      <c r="P86" s="1" t="s">
        <v>234</v>
      </c>
      <c r="R86" s="1">
        <v>16</v>
      </c>
      <c r="S86" s="1" t="s">
        <v>230</v>
      </c>
      <c r="T86" s="1" t="s">
        <v>231</v>
      </c>
      <c r="U86" s="1">
        <f>VLOOKUP(R86,$C$126:$D$143,2,FALSE)</f>
        <v>3</v>
      </c>
      <c r="V86" s="1" t="str">
        <f>IF(P86=P87,"switch","")</f>
        <v>switch</v>
      </c>
      <c r="X86" s="1" t="s">
        <v>43</v>
      </c>
      <c r="Y86" s="1" t="s">
        <v>218</v>
      </c>
      <c r="AJ86" s="1" t="s">
        <v>48</v>
      </c>
      <c r="AK86" s="9"/>
      <c r="AM86" s="1" t="s">
        <v>43</v>
      </c>
      <c r="AN86" s="1" t="s">
        <v>43</v>
      </c>
      <c r="AO86" s="1" t="s">
        <v>43</v>
      </c>
    </row>
    <row r="87" spans="2:41" ht="12.75">
      <c r="B87" s="14">
        <v>420868</v>
      </c>
      <c r="D87" s="1" t="s">
        <v>247</v>
      </c>
      <c r="E87" s="1" t="s">
        <v>248</v>
      </c>
      <c r="F87" s="3">
        <v>99</v>
      </c>
      <c r="G87" s="1" t="s">
        <v>75</v>
      </c>
      <c r="H87" s="1">
        <v>0.9307949258691508</v>
      </c>
      <c r="J87" s="8">
        <f>VLOOKUP(R87,C$126:G$143,5,FALSE)+K87*TIMEVALUE("00:01:00")</f>
        <v>0.10069444444444445</v>
      </c>
      <c r="K87" s="4">
        <v>9</v>
      </c>
      <c r="N87" s="1">
        <v>446</v>
      </c>
      <c r="O87" s="1">
        <v>0</v>
      </c>
      <c r="P87" s="1" t="s">
        <v>234</v>
      </c>
      <c r="R87" s="1">
        <v>16</v>
      </c>
      <c r="S87" s="1" t="s">
        <v>230</v>
      </c>
      <c r="T87" s="1" t="s">
        <v>231</v>
      </c>
      <c r="U87" s="1">
        <f>VLOOKUP(R87,$C$126:$D$143,2,FALSE)</f>
        <v>3</v>
      </c>
      <c r="V87" s="1">
        <f>IF(P87=P88,"switch","")</f>
      </c>
      <c r="X87" s="1" t="s">
        <v>43</v>
      </c>
      <c r="Y87" s="1" t="s">
        <v>218</v>
      </c>
      <c r="AJ87" s="1" t="s">
        <v>48</v>
      </c>
      <c r="AK87" s="9"/>
      <c r="AM87" s="1" t="s">
        <v>43</v>
      </c>
      <c r="AN87" s="1" t="s">
        <v>43</v>
      </c>
      <c r="AO87" s="1" t="s">
        <v>43</v>
      </c>
    </row>
    <row r="88" spans="2:41" ht="12.75">
      <c r="B88" s="12">
        <v>982085</v>
      </c>
      <c r="D88" s="1" t="s">
        <v>94</v>
      </c>
      <c r="E88" s="1" t="s">
        <v>95</v>
      </c>
      <c r="F88" s="3">
        <v>96</v>
      </c>
      <c r="G88" s="1" t="s">
        <v>38</v>
      </c>
      <c r="H88" s="1">
        <v>0.2541563725199012</v>
      </c>
      <c r="J88" s="8">
        <f>VLOOKUP(R88,C$126:G$143,5,FALSE)+K88*TIMEVALUE("00:01:00")</f>
        <v>0.10208333333333335</v>
      </c>
      <c r="K88" s="4">
        <v>1</v>
      </c>
      <c r="N88" s="1">
        <v>448</v>
      </c>
      <c r="O88" s="1" t="s">
        <v>96</v>
      </c>
      <c r="P88" s="1" t="s">
        <v>97</v>
      </c>
      <c r="R88" s="1">
        <v>1</v>
      </c>
      <c r="S88" s="1" t="s">
        <v>92</v>
      </c>
      <c r="T88" s="6" t="s">
        <v>93</v>
      </c>
      <c r="U88" s="1">
        <f>VLOOKUP(R88,$C$126:$D$143,2,FALSE)</f>
        <v>1</v>
      </c>
      <c r="V88" s="1">
        <f>IF(P88=P89,"switch","")</f>
      </c>
      <c r="X88" s="1" t="s">
        <v>43</v>
      </c>
      <c r="Y88" s="1" t="s">
        <v>43</v>
      </c>
      <c r="AJ88" s="1">
        <v>0</v>
      </c>
      <c r="AK88" s="9"/>
      <c r="AM88" s="1" t="s">
        <v>43</v>
      </c>
      <c r="AN88" s="1" t="s">
        <v>43</v>
      </c>
      <c r="AO88" s="1" t="s">
        <v>43</v>
      </c>
    </row>
    <row r="89" spans="2:41" ht="12.75">
      <c r="B89" s="2">
        <v>364022</v>
      </c>
      <c r="D89" s="1" t="s">
        <v>49</v>
      </c>
      <c r="E89" s="1" t="s">
        <v>50</v>
      </c>
      <c r="F89" s="3">
        <v>97</v>
      </c>
      <c r="G89" s="1" t="s">
        <v>38</v>
      </c>
      <c r="H89" s="1">
        <v>0.22639930211607862</v>
      </c>
      <c r="J89" s="8">
        <f>VLOOKUP(R89,C$126:G$143,5,FALSE)+K89*TIMEVALUE("00:01:00")</f>
        <v>0.08680555555555554</v>
      </c>
      <c r="K89" s="4">
        <v>2</v>
      </c>
      <c r="N89" s="1">
        <v>470</v>
      </c>
      <c r="O89" s="1" t="s">
        <v>51</v>
      </c>
      <c r="P89" s="1" t="s">
        <v>52</v>
      </c>
      <c r="R89" s="1">
        <v>3</v>
      </c>
      <c r="S89" s="1" t="s">
        <v>41</v>
      </c>
      <c r="T89" s="1" t="s">
        <v>42</v>
      </c>
      <c r="U89" s="1">
        <f>VLOOKUP(R89,$C$126:$D$143,2,FALSE)</f>
        <v>1</v>
      </c>
      <c r="V89" s="1" t="str">
        <f>IF(P89=P90,"switch","")</f>
        <v>switch</v>
      </c>
      <c r="X89" s="1" t="s">
        <v>43</v>
      </c>
      <c r="Y89" s="1" t="s">
        <v>43</v>
      </c>
      <c r="AJ89" s="1">
        <v>0</v>
      </c>
      <c r="AK89" s="9"/>
      <c r="AM89" s="1" t="s">
        <v>43</v>
      </c>
      <c r="AN89" s="1" t="s">
        <v>43</v>
      </c>
      <c r="AO89" s="1" t="s">
        <v>43</v>
      </c>
    </row>
    <row r="90" spans="2:41" ht="12.75">
      <c r="B90" s="2">
        <v>418533</v>
      </c>
      <c r="D90" s="1" t="s">
        <v>66</v>
      </c>
      <c r="E90" s="1" t="s">
        <v>67</v>
      </c>
      <c r="F90" s="3">
        <v>97</v>
      </c>
      <c r="G90" s="1" t="s">
        <v>38</v>
      </c>
      <c r="H90" s="1">
        <v>0.6674097590985184</v>
      </c>
      <c r="J90" s="8">
        <f>VLOOKUP(R90,C$126:G$143,5,FALSE)+K90*TIMEVALUE("00:01:00")</f>
        <v>0.0909722222222222</v>
      </c>
      <c r="K90" s="4">
        <v>8</v>
      </c>
      <c r="N90" s="1">
        <v>470</v>
      </c>
      <c r="O90" s="1" t="s">
        <v>51</v>
      </c>
      <c r="P90" s="1" t="s">
        <v>52</v>
      </c>
      <c r="R90" s="1">
        <v>3</v>
      </c>
      <c r="S90" s="1" t="s">
        <v>41</v>
      </c>
      <c r="T90" s="1" t="s">
        <v>42</v>
      </c>
      <c r="U90" s="1">
        <f>VLOOKUP(R90,$C$126:$D$143,2,FALSE)</f>
        <v>1</v>
      </c>
      <c r="V90" s="1" t="str">
        <f>IF(P90=P91,"switch","")</f>
        <v>switch</v>
      </c>
      <c r="X90" s="1" t="s">
        <v>43</v>
      </c>
      <c r="Y90" s="1" t="s">
        <v>43</v>
      </c>
      <c r="AJ90" s="1">
        <v>0</v>
      </c>
      <c r="AK90" s="9"/>
      <c r="AM90" s="1" t="s">
        <v>43</v>
      </c>
      <c r="AN90" s="1" t="s">
        <v>43</v>
      </c>
      <c r="AO90" s="1" t="s">
        <v>43</v>
      </c>
    </row>
    <row r="91" spans="2:41" ht="12.75">
      <c r="B91" s="11">
        <v>432278</v>
      </c>
      <c r="D91" s="1" t="s">
        <v>125</v>
      </c>
      <c r="E91" s="1" t="s">
        <v>95</v>
      </c>
      <c r="F91" s="3">
        <v>98</v>
      </c>
      <c r="G91" s="1" t="s">
        <v>38</v>
      </c>
      <c r="H91" s="1">
        <v>0.4560499218841869</v>
      </c>
      <c r="J91" s="8">
        <f>VLOOKUP(R91,C$126:G$143,5,FALSE)+K91*TIMEVALUE("00:01:00")</f>
        <v>0.08611111111111112</v>
      </c>
      <c r="K91" s="4">
        <v>0</v>
      </c>
      <c r="N91" s="1">
        <v>470</v>
      </c>
      <c r="O91" s="1" t="s">
        <v>51</v>
      </c>
      <c r="P91" s="1" t="s">
        <v>52</v>
      </c>
      <c r="R91" s="1">
        <v>5</v>
      </c>
      <c r="S91" s="1" t="s">
        <v>126</v>
      </c>
      <c r="T91" s="1" t="s">
        <v>127</v>
      </c>
      <c r="U91" s="1">
        <f>VLOOKUP(R91,$C$126:$D$143,2,FALSE)</f>
        <v>2</v>
      </c>
      <c r="V91" s="1" t="str">
        <f>IF(P91=P92,"switch","")</f>
        <v>switch</v>
      </c>
      <c r="X91" s="1" t="s">
        <v>43</v>
      </c>
      <c r="Y91" s="1" t="s">
        <v>43</v>
      </c>
      <c r="AJ91" s="1" t="s">
        <v>48</v>
      </c>
      <c r="AK91" s="9"/>
      <c r="AM91" s="1" t="s">
        <v>43</v>
      </c>
      <c r="AN91" s="1" t="s">
        <v>43</v>
      </c>
      <c r="AO91" s="1" t="s">
        <v>43</v>
      </c>
    </row>
    <row r="92" spans="2:41" ht="12.75">
      <c r="B92" s="14">
        <v>420900</v>
      </c>
      <c r="D92" s="1" t="s">
        <v>132</v>
      </c>
      <c r="E92" s="1" t="s">
        <v>133</v>
      </c>
      <c r="F92" s="3">
        <v>98</v>
      </c>
      <c r="G92" s="1" t="s">
        <v>38</v>
      </c>
      <c r="H92" s="1">
        <v>0.39395339488601167</v>
      </c>
      <c r="J92" s="8">
        <f>VLOOKUP(R92,C$126:G$143,5,FALSE)+K92*TIMEVALUE("00:01:00")</f>
        <v>0.08750000000000001</v>
      </c>
      <c r="K92" s="4">
        <v>2</v>
      </c>
      <c r="N92" s="1">
        <v>470</v>
      </c>
      <c r="O92" s="1" t="s">
        <v>51</v>
      </c>
      <c r="P92" s="1" t="s">
        <v>52</v>
      </c>
      <c r="R92" s="1">
        <v>5</v>
      </c>
      <c r="S92" s="1" t="s">
        <v>126</v>
      </c>
      <c r="T92" s="1" t="s">
        <v>127</v>
      </c>
      <c r="U92" s="1">
        <f>VLOOKUP(R92,$C$126:$D$143,2,FALSE)</f>
        <v>2</v>
      </c>
      <c r="V92" s="1">
        <f>IF(P92=P93,"switch","")</f>
      </c>
      <c r="X92" s="1" t="s">
        <v>43</v>
      </c>
      <c r="Y92" s="1" t="s">
        <v>43</v>
      </c>
      <c r="AJ92" s="1" t="s">
        <v>48</v>
      </c>
      <c r="AK92" s="9"/>
      <c r="AM92" s="1" t="s">
        <v>43</v>
      </c>
      <c r="AN92" s="1" t="s">
        <v>43</v>
      </c>
      <c r="AO92" s="1" t="s">
        <v>43</v>
      </c>
    </row>
    <row r="93" spans="2:41" ht="12.75">
      <c r="B93" s="2">
        <v>432045</v>
      </c>
      <c r="D93" s="1" t="s">
        <v>161</v>
      </c>
      <c r="E93" s="1" t="s">
        <v>178</v>
      </c>
      <c r="F93" s="3">
        <v>99</v>
      </c>
      <c r="G93" s="1" t="s">
        <v>38</v>
      </c>
      <c r="H93" s="1">
        <v>0.6581174695456866</v>
      </c>
      <c r="J93" s="8">
        <f>VLOOKUP(R93,C$126:G$143,5,FALSE)+K93*TIMEVALUE("00:01:00")</f>
        <v>0.10624999999999998</v>
      </c>
      <c r="K93" s="4">
        <v>8</v>
      </c>
      <c r="O93" s="1" t="s">
        <v>179</v>
      </c>
      <c r="P93" s="1" t="s">
        <v>180</v>
      </c>
      <c r="R93" s="1">
        <v>7</v>
      </c>
      <c r="S93" s="1" t="s">
        <v>159</v>
      </c>
      <c r="T93" s="1" t="s">
        <v>160</v>
      </c>
      <c r="U93" s="1">
        <f>VLOOKUP(R93,$C$126:$D$143,2,FALSE)</f>
        <v>2</v>
      </c>
      <c r="V93" s="1" t="str">
        <f>IF(P93=P94,"switch","")</f>
        <v>switch</v>
      </c>
      <c r="X93" s="1" t="s">
        <v>43</v>
      </c>
      <c r="Y93" s="1" t="s">
        <v>43</v>
      </c>
      <c r="AJ93" s="1">
        <v>0</v>
      </c>
      <c r="AK93" s="9"/>
      <c r="AM93" s="1" t="s">
        <v>43</v>
      </c>
      <c r="AN93" s="1" t="s">
        <v>43</v>
      </c>
      <c r="AO93" s="1" t="s">
        <v>43</v>
      </c>
    </row>
    <row r="94" spans="2:41" ht="12.75">
      <c r="B94" s="14">
        <v>432280</v>
      </c>
      <c r="D94" s="1" t="s">
        <v>185</v>
      </c>
      <c r="E94" s="1" t="s">
        <v>187</v>
      </c>
      <c r="F94" s="3">
        <v>99</v>
      </c>
      <c r="G94" s="1" t="s">
        <v>38</v>
      </c>
      <c r="H94" s="1">
        <v>0.8164679789651927</v>
      </c>
      <c r="J94" s="8">
        <f>VLOOKUP(R94,C$126:G$143,5,FALSE)+K94*TIMEVALUE("00:01:00")</f>
        <v>0.10833333333333332</v>
      </c>
      <c r="K94" s="4">
        <v>11</v>
      </c>
      <c r="O94" s="1" t="s">
        <v>179</v>
      </c>
      <c r="P94" s="1" t="s">
        <v>180</v>
      </c>
      <c r="R94" s="1">
        <v>7</v>
      </c>
      <c r="S94" s="1" t="s">
        <v>159</v>
      </c>
      <c r="T94" s="1" t="s">
        <v>160</v>
      </c>
      <c r="U94" s="1">
        <f>VLOOKUP(R94,$C$126:$D$143,2,FALSE)</f>
        <v>2</v>
      </c>
      <c r="V94" s="1" t="str">
        <f>IF(P94=P95,"switch","")</f>
        <v>switch</v>
      </c>
      <c r="X94" s="1" t="s">
        <v>43</v>
      </c>
      <c r="Y94" s="1" t="s">
        <v>43</v>
      </c>
      <c r="AJ94" s="1" t="s">
        <v>48</v>
      </c>
      <c r="AK94" s="9"/>
      <c r="AM94" s="1" t="s">
        <v>43</v>
      </c>
      <c r="AN94" s="1" t="s">
        <v>43</v>
      </c>
      <c r="AO94" s="1" t="s">
        <v>43</v>
      </c>
    </row>
    <row r="95" spans="2:41" ht="12.75">
      <c r="B95" s="14">
        <v>432281</v>
      </c>
      <c r="D95" s="1" t="s">
        <v>196</v>
      </c>
      <c r="E95" s="1" t="s">
        <v>197</v>
      </c>
      <c r="F95" s="3">
        <v>99</v>
      </c>
      <c r="G95" s="1" t="s">
        <v>75</v>
      </c>
      <c r="H95" s="1">
        <v>0.1693854157874739</v>
      </c>
      <c r="J95" s="8">
        <f>VLOOKUP(R95,C$126:G$143,5,FALSE)+K95*TIMEVALUE("00:01:00")</f>
        <v>0.11458333333333333</v>
      </c>
      <c r="K95" s="4">
        <v>2</v>
      </c>
      <c r="O95" s="1" t="s">
        <v>179</v>
      </c>
      <c r="P95" s="1" t="s">
        <v>180</v>
      </c>
      <c r="R95" s="1">
        <v>8</v>
      </c>
      <c r="S95" s="1" t="s">
        <v>192</v>
      </c>
      <c r="T95" s="1" t="s">
        <v>193</v>
      </c>
      <c r="U95" s="1">
        <f>VLOOKUP(R95,$C$126:$D$143,2,FALSE)</f>
        <v>2</v>
      </c>
      <c r="V95" s="1" t="str">
        <f>IF(P95=P96,"switch","")</f>
        <v>switch</v>
      </c>
      <c r="X95" s="1" t="s">
        <v>43</v>
      </c>
      <c r="Y95" s="1" t="s">
        <v>43</v>
      </c>
      <c r="AJ95" s="1" t="s">
        <v>48</v>
      </c>
      <c r="AK95" s="9"/>
      <c r="AM95" s="1" t="s">
        <v>43</v>
      </c>
      <c r="AN95" s="1" t="s">
        <v>43</v>
      </c>
      <c r="AO95" s="1" t="s">
        <v>43</v>
      </c>
    </row>
    <row r="96" spans="2:41" ht="12.75">
      <c r="B96" s="14">
        <v>432279</v>
      </c>
      <c r="D96" s="1" t="s">
        <v>235</v>
      </c>
      <c r="E96" s="1" t="s">
        <v>236</v>
      </c>
      <c r="F96" s="3">
        <v>1</v>
      </c>
      <c r="G96" s="1" t="s">
        <v>75</v>
      </c>
      <c r="H96" s="1">
        <v>0.33949986344759964</v>
      </c>
      <c r="J96" s="8">
        <f>VLOOKUP(R96,C$126:G$143,5,FALSE)+K96*TIMEVALUE("00:01:00")</f>
        <v>0.09583333333333333</v>
      </c>
      <c r="K96" s="4">
        <v>2</v>
      </c>
      <c r="O96" s="1" t="s">
        <v>179</v>
      </c>
      <c r="P96" s="1" t="s">
        <v>180</v>
      </c>
      <c r="R96" s="1">
        <v>16</v>
      </c>
      <c r="S96" s="1" t="s">
        <v>230</v>
      </c>
      <c r="T96" s="1" t="s">
        <v>231</v>
      </c>
      <c r="U96" s="1">
        <f>VLOOKUP(R96,$C$126:$D$143,2,FALSE)</f>
        <v>3</v>
      </c>
      <c r="V96" s="1">
        <f>IF(P96=P97,"switch","")</f>
      </c>
      <c r="X96" s="1" t="s">
        <v>43</v>
      </c>
      <c r="Y96" s="1" t="s">
        <v>43</v>
      </c>
      <c r="AJ96" s="1">
        <v>0</v>
      </c>
      <c r="AK96" s="9"/>
      <c r="AM96" s="1" t="s">
        <v>43</v>
      </c>
      <c r="AN96" s="1" t="s">
        <v>43</v>
      </c>
      <c r="AO96" s="1" t="s">
        <v>43</v>
      </c>
    </row>
    <row r="97" spans="2:41" ht="12.75">
      <c r="B97" s="14">
        <v>420894</v>
      </c>
      <c r="D97" s="1" t="s">
        <v>59</v>
      </c>
      <c r="F97" s="3">
        <v>97</v>
      </c>
      <c r="G97" s="1" t="s">
        <v>38</v>
      </c>
      <c r="H97" s="1">
        <v>0.5227250574225764</v>
      </c>
      <c r="J97" s="8">
        <f>VLOOKUP(R97,C$126:G$143,5,FALSE)+K97*TIMEVALUE("00:01:00")</f>
        <v>0.08888888888888888</v>
      </c>
      <c r="K97" s="4">
        <v>5</v>
      </c>
      <c r="N97" s="1">
        <v>473</v>
      </c>
      <c r="O97" s="1" t="s">
        <v>60</v>
      </c>
      <c r="P97" s="1" t="s">
        <v>61</v>
      </c>
      <c r="R97" s="1">
        <v>3</v>
      </c>
      <c r="S97" s="1" t="s">
        <v>41</v>
      </c>
      <c r="T97" s="1" t="s">
        <v>42</v>
      </c>
      <c r="U97" s="1">
        <f>VLOOKUP(R97,$C$126:$D$143,2,FALSE)</f>
        <v>1</v>
      </c>
      <c r="V97" s="1" t="str">
        <f>IF(P97=P98,"switch","")</f>
        <v>switch</v>
      </c>
      <c r="X97" s="1" t="s">
        <v>43</v>
      </c>
      <c r="Y97" s="1" t="s">
        <v>43</v>
      </c>
      <c r="AJ97" s="1" t="s">
        <v>48</v>
      </c>
      <c r="AK97" s="9"/>
      <c r="AM97" s="1" t="s">
        <v>43</v>
      </c>
      <c r="AN97" s="1" t="s">
        <v>43</v>
      </c>
      <c r="AO97" s="1" t="s">
        <v>43</v>
      </c>
    </row>
    <row r="98" spans="2:41" ht="12.75">
      <c r="B98" s="14">
        <v>420891</v>
      </c>
      <c r="D98" s="1" t="s">
        <v>64</v>
      </c>
      <c r="E98" s="1" t="s">
        <v>65</v>
      </c>
      <c r="F98" s="3">
        <v>97</v>
      </c>
      <c r="G98" s="1" t="s">
        <v>38</v>
      </c>
      <c r="H98" s="1">
        <v>0.6364114056677863</v>
      </c>
      <c r="J98" s="8">
        <f>VLOOKUP(R98,C$126:G$143,5,FALSE)+K98*TIMEVALUE("00:01:00")</f>
        <v>0.09027777777777776</v>
      </c>
      <c r="K98" s="4">
        <v>7</v>
      </c>
      <c r="N98" s="1">
        <v>473</v>
      </c>
      <c r="O98" s="1" t="s">
        <v>60</v>
      </c>
      <c r="P98" s="1" t="s">
        <v>61</v>
      </c>
      <c r="R98" s="1">
        <v>3</v>
      </c>
      <c r="S98" s="1" t="s">
        <v>41</v>
      </c>
      <c r="T98" s="1" t="s">
        <v>42</v>
      </c>
      <c r="U98" s="1">
        <f>VLOOKUP(R98,$C$126:$D$143,2,FALSE)</f>
        <v>1</v>
      </c>
      <c r="V98" s="1" t="str">
        <f>IF(P98=P99,"switch","")</f>
        <v>switch</v>
      </c>
      <c r="X98" s="1" t="s">
        <v>43</v>
      </c>
      <c r="Y98" s="1" t="s">
        <v>43</v>
      </c>
      <c r="AJ98" s="1" t="s">
        <v>48</v>
      </c>
      <c r="AK98" s="9"/>
      <c r="AM98" s="1" t="s">
        <v>43</v>
      </c>
      <c r="AN98" s="1" t="s">
        <v>43</v>
      </c>
      <c r="AO98" s="1" t="s">
        <v>43</v>
      </c>
    </row>
    <row r="99" spans="2:41" ht="12.75">
      <c r="B99" s="14">
        <v>420892</v>
      </c>
      <c r="D99" s="1" t="s">
        <v>72</v>
      </c>
      <c r="E99" s="1" t="s">
        <v>63</v>
      </c>
      <c r="F99" s="3">
        <v>97</v>
      </c>
      <c r="G99" s="1" t="s">
        <v>38</v>
      </c>
      <c r="H99" s="1">
        <v>0.8910861616495822</v>
      </c>
      <c r="J99" s="8">
        <f>VLOOKUP(R99,C$126:G$143,5,FALSE)+K99*TIMEVALUE("00:01:00")</f>
        <v>0.0923611111111111</v>
      </c>
      <c r="K99" s="4">
        <v>10</v>
      </c>
      <c r="N99" s="1">
        <v>473</v>
      </c>
      <c r="O99" s="1" t="s">
        <v>60</v>
      </c>
      <c r="P99" s="1" t="s">
        <v>61</v>
      </c>
      <c r="R99" s="1">
        <v>3</v>
      </c>
      <c r="S99" s="1" t="s">
        <v>41</v>
      </c>
      <c r="T99" s="1" t="s">
        <v>42</v>
      </c>
      <c r="U99" s="1">
        <f>VLOOKUP(R99,$C$126:$D$143,2,FALSE)</f>
        <v>1</v>
      </c>
      <c r="V99" s="1" t="str">
        <f>IF(P99=P100,"switch","")</f>
        <v>switch</v>
      </c>
      <c r="X99" s="1" t="s">
        <v>43</v>
      </c>
      <c r="Y99" s="1" t="s">
        <v>43</v>
      </c>
      <c r="AJ99" s="1" t="s">
        <v>48</v>
      </c>
      <c r="AK99" s="9"/>
      <c r="AM99" s="1" t="s">
        <v>43</v>
      </c>
      <c r="AN99" s="1" t="s">
        <v>43</v>
      </c>
      <c r="AO99" s="1" t="s">
        <v>43</v>
      </c>
    </row>
    <row r="100" spans="2:41" ht="12.75">
      <c r="B100" s="14">
        <v>420893</v>
      </c>
      <c r="D100" s="1" t="s">
        <v>100</v>
      </c>
      <c r="E100" s="1" t="s">
        <v>101</v>
      </c>
      <c r="F100" s="3">
        <v>95</v>
      </c>
      <c r="G100" s="1" t="s">
        <v>38</v>
      </c>
      <c r="H100" s="1">
        <v>0.3283881309098433</v>
      </c>
      <c r="J100" s="8">
        <f>VLOOKUP(R100,C$126:G$143,5,FALSE)+K100*TIMEVALUE("00:01:00")</f>
        <v>0.10347222222222224</v>
      </c>
      <c r="K100" s="4">
        <v>3</v>
      </c>
      <c r="N100" s="1">
        <v>473</v>
      </c>
      <c r="O100" s="1" t="s">
        <v>60</v>
      </c>
      <c r="P100" s="1" t="s">
        <v>61</v>
      </c>
      <c r="R100" s="1">
        <v>1</v>
      </c>
      <c r="S100" s="1" t="s">
        <v>92</v>
      </c>
      <c r="T100" s="6" t="s">
        <v>93</v>
      </c>
      <c r="U100" s="1">
        <f>VLOOKUP(R100,$C$126:$D$143,2,FALSE)</f>
        <v>1</v>
      </c>
      <c r="V100" s="1" t="str">
        <f>IF(P100=P101,"switch","")</f>
        <v>switch</v>
      </c>
      <c r="X100" s="1" t="s">
        <v>43</v>
      </c>
      <c r="Y100" s="1" t="s">
        <v>43</v>
      </c>
      <c r="AJ100" s="1" t="s">
        <v>48</v>
      </c>
      <c r="AK100" s="9"/>
      <c r="AM100" s="1" t="s">
        <v>43</v>
      </c>
      <c r="AN100" s="1" t="s">
        <v>43</v>
      </c>
      <c r="AO100" s="1" t="s">
        <v>43</v>
      </c>
    </row>
    <row r="101" spans="2:41" ht="12.75">
      <c r="B101" s="14">
        <v>420895</v>
      </c>
      <c r="D101" s="1" t="s">
        <v>72</v>
      </c>
      <c r="E101" s="1" t="s">
        <v>107</v>
      </c>
      <c r="F101" s="3">
        <v>95</v>
      </c>
      <c r="G101" s="1" t="s">
        <v>38</v>
      </c>
      <c r="H101" s="1">
        <v>0.47641991817545204</v>
      </c>
      <c r="J101" s="8">
        <f>VLOOKUP(R101,C$126:G$143,5,FALSE)+K101*TIMEVALUE("00:01:00")</f>
        <v>0.10555555555555557</v>
      </c>
      <c r="K101" s="4">
        <v>6</v>
      </c>
      <c r="N101" s="1">
        <v>473</v>
      </c>
      <c r="O101" s="1" t="s">
        <v>60</v>
      </c>
      <c r="P101" s="1" t="s">
        <v>61</v>
      </c>
      <c r="R101" s="1">
        <v>1</v>
      </c>
      <c r="S101" s="1" t="s">
        <v>92</v>
      </c>
      <c r="T101" s="6" t="s">
        <v>93</v>
      </c>
      <c r="U101" s="1">
        <f>VLOOKUP(R101,$C$126:$D$143,2,FALSE)</f>
        <v>1</v>
      </c>
      <c r="V101" s="1">
        <f>IF(P101=P102,"switch","")</f>
      </c>
      <c r="X101" s="1" t="s">
        <v>43</v>
      </c>
      <c r="Y101" s="1" t="s">
        <v>43</v>
      </c>
      <c r="AJ101" s="1" t="s">
        <v>48</v>
      </c>
      <c r="AK101" s="9"/>
      <c r="AM101" s="1" t="s">
        <v>43</v>
      </c>
      <c r="AN101" s="1" t="s">
        <v>43</v>
      </c>
      <c r="AO101" s="1" t="s">
        <v>43</v>
      </c>
    </row>
    <row r="102" spans="2:41" ht="12.75">
      <c r="B102" s="14">
        <v>420898</v>
      </c>
      <c r="D102" s="1" t="s">
        <v>245</v>
      </c>
      <c r="E102" s="1" t="s">
        <v>54</v>
      </c>
      <c r="F102" s="3">
        <v>1</v>
      </c>
      <c r="G102" s="1" t="s">
        <v>38</v>
      </c>
      <c r="H102" s="1">
        <v>0.9008371325544431</v>
      </c>
      <c r="J102" s="8">
        <f>VLOOKUP(R102,C$126:G$143,5,FALSE)+K102*TIMEVALUE("00:01:00")</f>
        <v>0.12569444444444444</v>
      </c>
      <c r="K102" s="4">
        <v>21</v>
      </c>
      <c r="N102" s="1">
        <v>505</v>
      </c>
      <c r="O102" s="1">
        <v>0</v>
      </c>
      <c r="P102" s="1" t="s">
        <v>169</v>
      </c>
      <c r="R102" s="1">
        <v>17</v>
      </c>
      <c r="S102" s="1" t="s">
        <v>273</v>
      </c>
      <c r="T102" s="1" t="s">
        <v>274</v>
      </c>
      <c r="U102" s="1">
        <f>VLOOKUP(R102,$C$126:$D$143,2,FALSE)</f>
        <v>3</v>
      </c>
      <c r="V102" s="1" t="str">
        <f>IF(P102=P103,"switch","")</f>
        <v>switch</v>
      </c>
      <c r="X102" s="1" t="s">
        <v>43</v>
      </c>
      <c r="Y102" s="1" t="s">
        <v>43</v>
      </c>
      <c r="AJ102" s="1" t="s">
        <v>48</v>
      </c>
      <c r="AK102" s="9"/>
      <c r="AM102" s="1" t="s">
        <v>43</v>
      </c>
      <c r="AN102" s="1" t="s">
        <v>43</v>
      </c>
      <c r="AO102" s="1" t="s">
        <v>43</v>
      </c>
    </row>
    <row r="103" spans="2:41" ht="12.75">
      <c r="B103" s="12">
        <v>364031</v>
      </c>
      <c r="D103" s="1" t="s">
        <v>86</v>
      </c>
      <c r="E103" s="1" t="s">
        <v>168</v>
      </c>
      <c r="F103" s="3">
        <v>0</v>
      </c>
      <c r="G103" s="1" t="s">
        <v>38</v>
      </c>
      <c r="H103" s="1">
        <v>0.38170230474679556</v>
      </c>
      <c r="J103" s="8">
        <f>VLOOKUP(R103,C$126:G$143,5,FALSE)+K103*TIMEVALUE("00:01:00")</f>
        <v>0.10277777777777777</v>
      </c>
      <c r="K103" s="4">
        <v>3</v>
      </c>
      <c r="N103" s="1">
        <v>505</v>
      </c>
      <c r="O103" s="1">
        <v>0</v>
      </c>
      <c r="P103" s="1" t="s">
        <v>169</v>
      </c>
      <c r="R103" s="1">
        <v>7</v>
      </c>
      <c r="S103" s="1" t="s">
        <v>159</v>
      </c>
      <c r="T103" s="1" t="s">
        <v>160</v>
      </c>
      <c r="U103" s="1">
        <f>VLOOKUP(R103,$C$126:$D$143,2,FALSE)</f>
        <v>2</v>
      </c>
      <c r="V103" s="1" t="str">
        <f>IF(P103=P104,"switch","")</f>
        <v>switch</v>
      </c>
      <c r="X103" s="1" t="s">
        <v>43</v>
      </c>
      <c r="Y103" s="1" t="s">
        <v>43</v>
      </c>
      <c r="AJ103" s="1">
        <v>0</v>
      </c>
      <c r="AK103" s="9"/>
      <c r="AM103" s="1" t="s">
        <v>43</v>
      </c>
      <c r="AN103" s="1" t="s">
        <v>43</v>
      </c>
      <c r="AO103" s="1" t="s">
        <v>43</v>
      </c>
    </row>
    <row r="104" spans="2:41" ht="12.75">
      <c r="B104" s="14">
        <v>420899</v>
      </c>
      <c r="D104" s="1" t="s">
        <v>177</v>
      </c>
      <c r="E104" s="1" t="s">
        <v>107</v>
      </c>
      <c r="F104" s="3">
        <v>0</v>
      </c>
      <c r="G104" s="1" t="s">
        <v>38</v>
      </c>
      <c r="H104" s="1">
        <v>0.6158109653579231</v>
      </c>
      <c r="J104" s="8">
        <f>VLOOKUP(R104,C$126:G$143,5,FALSE)+K104*TIMEVALUE("00:01:00")</f>
        <v>0.10555555555555554</v>
      </c>
      <c r="K104" s="4">
        <v>7</v>
      </c>
      <c r="N104" s="1">
        <v>505</v>
      </c>
      <c r="O104" s="1">
        <v>0</v>
      </c>
      <c r="P104" s="1" t="s">
        <v>169</v>
      </c>
      <c r="R104" s="1">
        <v>7</v>
      </c>
      <c r="S104" s="1" t="s">
        <v>159</v>
      </c>
      <c r="T104" s="1" t="s">
        <v>160</v>
      </c>
      <c r="U104" s="1">
        <f>VLOOKUP(R104,$C$126:$D$143,2,FALSE)</f>
        <v>2</v>
      </c>
      <c r="V104" s="1" t="str">
        <f>IF(P104=P105,"switch","")</f>
        <v>switch</v>
      </c>
      <c r="X104" s="1" t="s">
        <v>43</v>
      </c>
      <c r="Y104" s="1" t="s">
        <v>43</v>
      </c>
      <c r="AJ104" s="1" t="s">
        <v>48</v>
      </c>
      <c r="AK104" s="9"/>
      <c r="AM104" s="1" t="s">
        <v>43</v>
      </c>
      <c r="AN104" s="1" t="s">
        <v>43</v>
      </c>
      <c r="AO104" s="1" t="s">
        <v>43</v>
      </c>
    </row>
    <row r="105" spans="2:41" ht="12.75">
      <c r="B105" s="14">
        <v>420896</v>
      </c>
      <c r="D105" s="1" t="s">
        <v>62</v>
      </c>
      <c r="E105" s="1" t="s">
        <v>188</v>
      </c>
      <c r="F105" s="3">
        <v>99</v>
      </c>
      <c r="G105" s="1" t="s">
        <v>38</v>
      </c>
      <c r="H105" s="1">
        <v>0.6102435058755873</v>
      </c>
      <c r="J105" s="8">
        <f>VLOOKUP(R105,C$126:G$143,5,FALSE)+K105*TIMEVALUE("00:01:00")</f>
        <v>0.10902777777777777</v>
      </c>
      <c r="K105" s="4">
        <v>12</v>
      </c>
      <c r="N105" s="1">
        <v>505</v>
      </c>
      <c r="O105" s="1">
        <v>0</v>
      </c>
      <c r="P105" s="1" t="s">
        <v>169</v>
      </c>
      <c r="R105" s="1">
        <v>7</v>
      </c>
      <c r="S105" s="1" t="s">
        <v>159</v>
      </c>
      <c r="T105" s="1" t="s">
        <v>160</v>
      </c>
      <c r="U105" s="1">
        <f>VLOOKUP(R105,$C$126:$D$143,2,FALSE)</f>
        <v>2</v>
      </c>
      <c r="V105" s="1" t="str">
        <f>IF(P105=P106,"switch","")</f>
        <v>switch</v>
      </c>
      <c r="X105" s="1" t="s">
        <v>43</v>
      </c>
      <c r="Y105" s="1" t="s">
        <v>43</v>
      </c>
      <c r="AJ105" s="1" t="s">
        <v>48</v>
      </c>
      <c r="AK105" s="9"/>
      <c r="AM105" s="1" t="s">
        <v>43</v>
      </c>
      <c r="AN105" s="1" t="s">
        <v>43</v>
      </c>
      <c r="AO105" s="1" t="s">
        <v>43</v>
      </c>
    </row>
    <row r="106" spans="2:41" ht="12.75">
      <c r="B106" s="14">
        <v>420897</v>
      </c>
      <c r="D106" s="1" t="s">
        <v>245</v>
      </c>
      <c r="E106" s="1" t="s">
        <v>246</v>
      </c>
      <c r="F106" s="3">
        <v>99</v>
      </c>
      <c r="G106" s="1" t="s">
        <v>75</v>
      </c>
      <c r="H106" s="1">
        <v>0.7531643590518797</v>
      </c>
      <c r="J106" s="8">
        <f>VLOOKUP(R106,C$126:G$143,5,FALSE)+K106*TIMEVALUE("00:01:00")</f>
        <v>0.09999999999999999</v>
      </c>
      <c r="K106" s="4">
        <v>8</v>
      </c>
      <c r="N106" s="1">
        <v>505</v>
      </c>
      <c r="O106" s="1">
        <v>0</v>
      </c>
      <c r="P106" s="1" t="s">
        <v>169</v>
      </c>
      <c r="R106" s="1">
        <v>16</v>
      </c>
      <c r="S106" s="1" t="s">
        <v>230</v>
      </c>
      <c r="T106" s="1" t="s">
        <v>231</v>
      </c>
      <c r="U106" s="1">
        <f>VLOOKUP(R106,$C$126:$D$143,2,FALSE)</f>
        <v>3</v>
      </c>
      <c r="V106" s="1">
        <f>IF(P106=P107,"switch","")</f>
      </c>
      <c r="X106" s="1" t="s">
        <v>43</v>
      </c>
      <c r="Y106" s="1" t="s">
        <v>43</v>
      </c>
      <c r="AJ106" s="1" t="s">
        <v>48</v>
      </c>
      <c r="AK106" s="9"/>
      <c r="AM106" s="1" t="s">
        <v>43</v>
      </c>
      <c r="AN106" s="1" t="s">
        <v>43</v>
      </c>
      <c r="AO106" s="1" t="s">
        <v>43</v>
      </c>
    </row>
    <row r="107" spans="2:41" ht="12.75">
      <c r="B107" s="14">
        <v>432282</v>
      </c>
      <c r="D107" s="1" t="s">
        <v>198</v>
      </c>
      <c r="E107" s="1" t="s">
        <v>199</v>
      </c>
      <c r="F107" s="3">
        <v>0</v>
      </c>
      <c r="G107" s="1" t="s">
        <v>75</v>
      </c>
      <c r="H107" s="1">
        <v>0.24215644128435088</v>
      </c>
      <c r="J107" s="8">
        <f>VLOOKUP(R107,C$126:G$143,5,FALSE)+K107*TIMEVALUE("00:01:00")</f>
        <v>0.11527777777777778</v>
      </c>
      <c r="K107" s="4">
        <v>3</v>
      </c>
      <c r="N107" s="1">
        <v>534</v>
      </c>
      <c r="O107" s="1">
        <v>0</v>
      </c>
      <c r="P107" s="1" t="s">
        <v>200</v>
      </c>
      <c r="R107" s="1">
        <v>8</v>
      </c>
      <c r="S107" s="1" t="s">
        <v>192</v>
      </c>
      <c r="T107" s="1" t="s">
        <v>193</v>
      </c>
      <c r="U107" s="1">
        <f>VLOOKUP(R107,$C$126:$D$143,2,FALSE)</f>
        <v>2</v>
      </c>
      <c r="V107" s="1">
        <f>IF(P107=P108,"switch","")</f>
      </c>
      <c r="X107" s="1" t="s">
        <v>43</v>
      </c>
      <c r="Y107" s="1" t="s">
        <v>43</v>
      </c>
      <c r="AJ107" s="1" t="s">
        <v>48</v>
      </c>
      <c r="AK107" s="9"/>
      <c r="AM107" s="1" t="s">
        <v>43</v>
      </c>
      <c r="AN107" s="1" t="s">
        <v>43</v>
      </c>
      <c r="AO107" s="1" t="s">
        <v>43</v>
      </c>
    </row>
    <row r="108" spans="2:41" ht="12.75">
      <c r="B108" s="11">
        <v>432283</v>
      </c>
      <c r="D108" s="1" t="s">
        <v>263</v>
      </c>
      <c r="E108" s="1" t="s">
        <v>292</v>
      </c>
      <c r="G108" s="1" t="s">
        <v>38</v>
      </c>
      <c r="H108" s="1">
        <v>0.8721225103690813</v>
      </c>
      <c r="J108" s="8">
        <f>VLOOKUP(R108,C$126:G$143,5,FALSE)+K108*TIMEVALUE("00:01:00")</f>
        <v>0.12013888888888888</v>
      </c>
      <c r="K108" s="4">
        <v>13</v>
      </c>
      <c r="N108" s="1">
        <v>543</v>
      </c>
      <c r="O108" s="1">
        <v>0</v>
      </c>
      <c r="P108" s="1" t="s">
        <v>265</v>
      </c>
      <c r="R108" s="1">
        <v>17</v>
      </c>
      <c r="S108" s="1" t="s">
        <v>273</v>
      </c>
      <c r="T108" s="1" t="s">
        <v>274</v>
      </c>
      <c r="U108" s="1">
        <f>VLOOKUP(R108,$C$126:$D$143,2,FALSE)</f>
        <v>3</v>
      </c>
      <c r="V108" s="1" t="str">
        <f>IF(P108=P109,"switch","")</f>
        <v>switch</v>
      </c>
      <c r="X108" s="1" t="s">
        <v>43</v>
      </c>
      <c r="Y108" s="1" t="s">
        <v>43</v>
      </c>
      <c r="AJ108" s="1" t="s">
        <v>48</v>
      </c>
      <c r="AK108" s="9"/>
      <c r="AM108" s="1" t="s">
        <v>43</v>
      </c>
      <c r="AN108" s="1" t="s">
        <v>43</v>
      </c>
      <c r="AO108" s="1" t="s">
        <v>43</v>
      </c>
    </row>
    <row r="109" spans="2:41" ht="12.75">
      <c r="B109" s="11">
        <v>432284</v>
      </c>
      <c r="D109" s="1" t="s">
        <v>263</v>
      </c>
      <c r="E109" s="1" t="s">
        <v>264</v>
      </c>
      <c r="G109" s="1" t="s">
        <v>75</v>
      </c>
      <c r="H109" s="1">
        <v>0.7194772015418494</v>
      </c>
      <c r="J109" s="8">
        <f>VLOOKUP(R109,C$126:G$143,5,FALSE)+K109*TIMEVALUE("00:01:00")</f>
        <v>0.10694444444444445</v>
      </c>
      <c r="K109" s="4">
        <v>6</v>
      </c>
      <c r="N109" s="1">
        <v>543</v>
      </c>
      <c r="O109" s="1">
        <v>0</v>
      </c>
      <c r="P109" s="1" t="s">
        <v>265</v>
      </c>
      <c r="R109" s="1">
        <v>18</v>
      </c>
      <c r="S109" s="1" t="s">
        <v>252</v>
      </c>
      <c r="T109" s="1" t="s">
        <v>253</v>
      </c>
      <c r="U109" s="1">
        <f>VLOOKUP(R109,$C$126:$D$143,2,FALSE)</f>
        <v>3</v>
      </c>
      <c r="V109" s="1">
        <f>IF(P109=P110,"switch","")</f>
      </c>
      <c r="X109" s="1" t="s">
        <v>43</v>
      </c>
      <c r="Y109" s="1" t="s">
        <v>43</v>
      </c>
      <c r="AJ109" s="1" t="s">
        <v>48</v>
      </c>
      <c r="AK109" s="9"/>
      <c r="AM109" s="1" t="s">
        <v>43</v>
      </c>
      <c r="AN109" s="1" t="s">
        <v>43</v>
      </c>
      <c r="AO109" s="1" t="s">
        <v>43</v>
      </c>
    </row>
    <row r="110" spans="2:41" ht="12.75">
      <c r="B110" s="11">
        <v>432297</v>
      </c>
      <c r="D110" s="6" t="s">
        <v>138</v>
      </c>
      <c r="E110" s="6" t="s">
        <v>139</v>
      </c>
      <c r="F110" s="7"/>
      <c r="G110" s="6" t="s">
        <v>38</v>
      </c>
      <c r="H110" s="1">
        <v>0.782940043883201</v>
      </c>
      <c r="J110" s="8">
        <f>VLOOKUP(R110,C$126:G$143,5,FALSE)+K110*TIMEVALUE("00:01:00")</f>
        <v>0.08958333333333335</v>
      </c>
      <c r="K110" s="4">
        <v>5</v>
      </c>
      <c r="L110" s="8"/>
      <c r="N110" s="1">
        <v>999</v>
      </c>
      <c r="O110" s="1" t="s">
        <v>140</v>
      </c>
      <c r="P110" s="1" t="s">
        <v>141</v>
      </c>
      <c r="R110" s="1">
        <v>5</v>
      </c>
      <c r="S110" s="1" t="s">
        <v>126</v>
      </c>
      <c r="T110" s="6" t="s">
        <v>127</v>
      </c>
      <c r="U110" s="1">
        <f>VLOOKUP(R110,$C$126:$D$143,2,FALSE)</f>
        <v>2</v>
      </c>
      <c r="V110" s="1">
        <f>IF(P110=P111,"switch","")</f>
      </c>
      <c r="X110" s="1" t="s">
        <v>43</v>
      </c>
      <c r="Y110" s="1" t="s">
        <v>43</v>
      </c>
      <c r="AJ110" s="1" t="s">
        <v>48</v>
      </c>
      <c r="AK110" s="9"/>
      <c r="AL110" s="6"/>
      <c r="AM110" s="10" t="s">
        <v>43</v>
      </c>
      <c r="AN110" s="10" t="s">
        <v>43</v>
      </c>
      <c r="AO110" s="1" t="s">
        <v>43</v>
      </c>
    </row>
    <row r="111" spans="2:41" ht="12.75">
      <c r="B111" s="12">
        <v>364018</v>
      </c>
      <c r="D111" s="1" t="s">
        <v>121</v>
      </c>
      <c r="E111" s="1" t="s">
        <v>122</v>
      </c>
      <c r="F111" s="3">
        <v>94</v>
      </c>
      <c r="G111" s="1" t="s">
        <v>75</v>
      </c>
      <c r="H111" s="1">
        <v>0.9342782769508631</v>
      </c>
      <c r="J111" s="8">
        <f>VLOOKUP(R111,C$126:G$143,5,FALSE)+K111*TIMEVALUE("00:01:00")</f>
        <v>0.11388888888888889</v>
      </c>
      <c r="K111" s="4">
        <v>2</v>
      </c>
      <c r="N111" s="1">
        <v>581</v>
      </c>
      <c r="O111" s="1" t="s">
        <v>123</v>
      </c>
      <c r="P111" s="1" t="s">
        <v>124</v>
      </c>
      <c r="R111" s="1">
        <v>2</v>
      </c>
      <c r="S111" s="1" t="s">
        <v>118</v>
      </c>
      <c r="T111" s="1" t="s">
        <v>119</v>
      </c>
      <c r="U111" s="1">
        <f>VLOOKUP(R111,$C$126:$D$143,2,FALSE)</f>
        <v>1</v>
      </c>
      <c r="V111" s="1">
        <f>IF(P111=P112,"switch","")</f>
      </c>
      <c r="X111" s="1" t="s">
        <v>43</v>
      </c>
      <c r="Y111" s="1" t="s">
        <v>43</v>
      </c>
      <c r="AJ111" s="1">
        <v>0</v>
      </c>
      <c r="AK111" s="9"/>
      <c r="AM111" s="1" t="s">
        <v>43</v>
      </c>
      <c r="AN111" s="1" t="s">
        <v>43</v>
      </c>
      <c r="AO111" s="1" t="s">
        <v>43</v>
      </c>
    </row>
    <row r="112" spans="2:41" ht="12.75">
      <c r="B112" s="11">
        <v>432285</v>
      </c>
      <c r="D112" s="1" t="s">
        <v>278</v>
      </c>
      <c r="E112" s="1" t="s">
        <v>279</v>
      </c>
      <c r="F112" s="3">
        <v>1</v>
      </c>
      <c r="G112" s="1" t="s">
        <v>38</v>
      </c>
      <c r="H112" s="1">
        <v>0.38374787357315654</v>
      </c>
      <c r="J112" s="8">
        <f>VLOOKUP(R112,C$126:G$143,5,FALSE)+K112*TIMEVALUE("00:01:00")</f>
        <v>0.11319444444444444</v>
      </c>
      <c r="K112" s="4">
        <v>3</v>
      </c>
      <c r="N112" s="1">
        <v>656</v>
      </c>
      <c r="O112" s="1">
        <v>0</v>
      </c>
      <c r="P112" s="1" t="s">
        <v>280</v>
      </c>
      <c r="R112" s="1">
        <v>17</v>
      </c>
      <c r="S112" s="1" t="s">
        <v>273</v>
      </c>
      <c r="T112" s="1" t="s">
        <v>274</v>
      </c>
      <c r="U112" s="1">
        <f>VLOOKUP(R112,$C$126:$D$143,2,FALSE)</f>
        <v>3</v>
      </c>
      <c r="V112" s="1" t="str">
        <f>IF(P112=P113,"switch","")</f>
        <v>switch</v>
      </c>
      <c r="X112" s="1" t="s">
        <v>43</v>
      </c>
      <c r="Y112" s="1" t="s">
        <v>43</v>
      </c>
      <c r="AJ112" s="1" t="s">
        <v>48</v>
      </c>
      <c r="AK112" s="9"/>
      <c r="AM112" s="1" t="s">
        <v>43</v>
      </c>
      <c r="AN112" s="1" t="s">
        <v>43</v>
      </c>
      <c r="AO112" s="1" t="s">
        <v>43</v>
      </c>
    </row>
    <row r="113" spans="2:41" ht="12.75">
      <c r="B113" s="12">
        <v>2036164</v>
      </c>
      <c r="D113" s="1" t="s">
        <v>164</v>
      </c>
      <c r="E113" s="1" t="s">
        <v>293</v>
      </c>
      <c r="F113" s="3">
        <v>1</v>
      </c>
      <c r="G113" s="1" t="s">
        <v>38</v>
      </c>
      <c r="H113" s="1">
        <v>0.4185746287485017</v>
      </c>
      <c r="J113" s="8">
        <f>VLOOKUP(R113,C$126:G$143,5,FALSE)+K113*TIMEVALUE("00:01:00")</f>
        <v>0.12083333333333332</v>
      </c>
      <c r="K113" s="4">
        <v>14</v>
      </c>
      <c r="N113" s="1">
        <v>656</v>
      </c>
      <c r="O113" s="1">
        <v>0</v>
      </c>
      <c r="P113" s="1" t="s">
        <v>280</v>
      </c>
      <c r="R113" s="1">
        <v>17</v>
      </c>
      <c r="S113" s="1" t="s">
        <v>273</v>
      </c>
      <c r="T113" s="1" t="s">
        <v>274</v>
      </c>
      <c r="U113" s="1">
        <f>VLOOKUP(R113,$C$126:$D$143,2,FALSE)</f>
        <v>3</v>
      </c>
      <c r="V113" s="1">
        <f>IF(P113=P114,"switch","")</f>
      </c>
      <c r="X113" s="1" t="s">
        <v>43</v>
      </c>
      <c r="Y113" s="1" t="s">
        <v>43</v>
      </c>
      <c r="AJ113" s="1">
        <v>0</v>
      </c>
      <c r="AK113" s="9"/>
      <c r="AM113" s="1" t="s">
        <v>43</v>
      </c>
      <c r="AN113" s="1" t="s">
        <v>43</v>
      </c>
      <c r="AO113" s="1" t="s">
        <v>43</v>
      </c>
    </row>
    <row r="125" spans="1:8" ht="12.75">
      <c r="A125" s="15" t="s">
        <v>19</v>
      </c>
      <c r="B125" s="15" t="s">
        <v>18</v>
      </c>
      <c r="C125" s="15" t="s">
        <v>300</v>
      </c>
      <c r="D125" s="15" t="s">
        <v>301</v>
      </c>
      <c r="E125" s="15" t="s">
        <v>302</v>
      </c>
      <c r="F125" s="15" t="s">
        <v>303</v>
      </c>
      <c r="G125" s="15" t="s">
        <v>9</v>
      </c>
      <c r="H125" s="15" t="s">
        <v>304</v>
      </c>
    </row>
    <row r="126" spans="1:8" ht="12.75">
      <c r="A126" s="16" t="s">
        <v>93</v>
      </c>
      <c r="B126" s="3" t="s">
        <v>92</v>
      </c>
      <c r="C126" s="17">
        <v>1</v>
      </c>
      <c r="D126" s="17">
        <v>1</v>
      </c>
      <c r="E126" s="17" t="s">
        <v>305</v>
      </c>
      <c r="F126" s="17">
        <f aca="true" t="shared" si="0" ref="F126:F143">COUNTIF(R$2:R$115,C126)</f>
        <v>10</v>
      </c>
      <c r="G126" s="18">
        <v>0.1013888888888889</v>
      </c>
      <c r="H126" s="18">
        <f aca="true" t="shared" si="1" ref="H126:H143">G126+F126*TIMEVALUE("00:01:00")</f>
        <v>0.10833333333333335</v>
      </c>
    </row>
    <row r="127" spans="1:8" ht="12.75">
      <c r="A127" s="16" t="s">
        <v>119</v>
      </c>
      <c r="B127" s="3" t="s">
        <v>118</v>
      </c>
      <c r="C127" s="17">
        <v>2</v>
      </c>
      <c r="D127" s="17">
        <v>1</v>
      </c>
      <c r="E127" s="17" t="s">
        <v>305</v>
      </c>
      <c r="F127" s="17">
        <f t="shared" si="0"/>
        <v>3</v>
      </c>
      <c r="G127" s="18">
        <v>0.1125</v>
      </c>
      <c r="H127" s="18">
        <f t="shared" si="1"/>
        <v>0.11458333333333334</v>
      </c>
    </row>
    <row r="128" spans="1:8" ht="12.75">
      <c r="A128" s="16" t="s">
        <v>42</v>
      </c>
      <c r="B128" s="3" t="s">
        <v>41</v>
      </c>
      <c r="C128" s="17">
        <v>3</v>
      </c>
      <c r="D128" s="17">
        <v>1</v>
      </c>
      <c r="E128" s="17" t="s">
        <v>305</v>
      </c>
      <c r="F128" s="17">
        <f t="shared" si="0"/>
        <v>11</v>
      </c>
      <c r="G128" s="18">
        <v>0.08541666666666665</v>
      </c>
      <c r="H128" s="18">
        <f t="shared" si="1"/>
        <v>0.09305555555555554</v>
      </c>
    </row>
    <row r="129" spans="1:8" ht="12.75">
      <c r="A129" s="16" t="s">
        <v>77</v>
      </c>
      <c r="B129" s="3" t="s">
        <v>76</v>
      </c>
      <c r="C129" s="17">
        <v>4</v>
      </c>
      <c r="D129" s="17">
        <v>1</v>
      </c>
      <c r="E129" s="17" t="s">
        <v>305</v>
      </c>
      <c r="F129" s="17">
        <f t="shared" si="0"/>
        <v>5</v>
      </c>
      <c r="G129" s="18">
        <v>0.09722222222222222</v>
      </c>
      <c r="H129" s="18">
        <f t="shared" si="1"/>
        <v>0.10069444444444445</v>
      </c>
    </row>
    <row r="130" spans="1:8" ht="12.75">
      <c r="A130" s="16" t="s">
        <v>306</v>
      </c>
      <c r="B130" s="3" t="s">
        <v>307</v>
      </c>
      <c r="C130" s="17">
        <v>9</v>
      </c>
      <c r="D130" s="17">
        <v>2</v>
      </c>
      <c r="E130" s="17" t="s">
        <v>305</v>
      </c>
      <c r="F130" s="17">
        <f t="shared" si="0"/>
        <v>0</v>
      </c>
      <c r="G130" s="18">
        <v>0.08680555555555557</v>
      </c>
      <c r="H130" s="18">
        <f t="shared" si="1"/>
        <v>0.08680555555555557</v>
      </c>
    </row>
    <row r="131" spans="1:8" ht="12.75">
      <c r="A131" s="16" t="s">
        <v>308</v>
      </c>
      <c r="B131" s="3" t="s">
        <v>309</v>
      </c>
      <c r="C131" s="17">
        <v>10</v>
      </c>
      <c r="D131" s="17">
        <v>2</v>
      </c>
      <c r="E131" s="17" t="s">
        <v>305</v>
      </c>
      <c r="F131" s="17">
        <f t="shared" si="0"/>
        <v>0</v>
      </c>
      <c r="G131" s="18">
        <v>0.08680555555555557</v>
      </c>
      <c r="H131" s="18">
        <f t="shared" si="1"/>
        <v>0.08680555555555557</v>
      </c>
    </row>
    <row r="132" spans="1:8" ht="12.75">
      <c r="A132" s="16" t="s">
        <v>127</v>
      </c>
      <c r="B132" s="3" t="s">
        <v>126</v>
      </c>
      <c r="C132" s="17">
        <v>5</v>
      </c>
      <c r="D132" s="17">
        <v>2</v>
      </c>
      <c r="E132" s="17" t="s">
        <v>310</v>
      </c>
      <c r="F132" s="17">
        <f t="shared" si="0"/>
        <v>7</v>
      </c>
      <c r="G132" s="18">
        <v>0.08611111111111112</v>
      </c>
      <c r="H132" s="18">
        <f t="shared" si="1"/>
        <v>0.09097222222222223</v>
      </c>
    </row>
    <row r="133" spans="1:8" ht="12.75">
      <c r="A133" s="16" t="s">
        <v>147</v>
      </c>
      <c r="B133" s="3" t="s">
        <v>146</v>
      </c>
      <c r="C133" s="17">
        <v>6</v>
      </c>
      <c r="D133" s="17">
        <v>2</v>
      </c>
      <c r="E133" s="17" t="s">
        <v>310</v>
      </c>
      <c r="F133" s="17">
        <f t="shared" si="0"/>
        <v>5</v>
      </c>
      <c r="G133" s="18">
        <v>0.09375</v>
      </c>
      <c r="H133" s="18">
        <f t="shared" si="1"/>
        <v>0.09722222222222222</v>
      </c>
    </row>
    <row r="134" spans="1:8" ht="12.75">
      <c r="A134" s="16" t="s">
        <v>160</v>
      </c>
      <c r="B134" s="3" t="s">
        <v>159</v>
      </c>
      <c r="C134" s="17">
        <v>7</v>
      </c>
      <c r="D134" s="17">
        <v>2</v>
      </c>
      <c r="E134" s="17" t="s">
        <v>310</v>
      </c>
      <c r="F134" s="17">
        <f t="shared" si="0"/>
        <v>14</v>
      </c>
      <c r="G134" s="18">
        <v>0.10069444444444443</v>
      </c>
      <c r="H134" s="18">
        <f t="shared" si="1"/>
        <v>0.11041666666666666</v>
      </c>
    </row>
    <row r="135" spans="1:8" ht="12.75">
      <c r="A135" s="16" t="s">
        <v>193</v>
      </c>
      <c r="B135" s="3" t="s">
        <v>192</v>
      </c>
      <c r="C135" s="17">
        <v>8</v>
      </c>
      <c r="D135" s="17">
        <v>2</v>
      </c>
      <c r="E135" s="17" t="s">
        <v>310</v>
      </c>
      <c r="F135" s="17">
        <f t="shared" si="0"/>
        <v>6</v>
      </c>
      <c r="G135" s="18">
        <v>0.11319444444444444</v>
      </c>
      <c r="H135" s="18">
        <f t="shared" si="1"/>
        <v>0.11736111111111111</v>
      </c>
    </row>
    <row r="136" spans="1:8" ht="12.75">
      <c r="A136" s="16" t="s">
        <v>210</v>
      </c>
      <c r="B136" s="3" t="s">
        <v>209</v>
      </c>
      <c r="C136" s="17">
        <v>11</v>
      </c>
      <c r="D136" s="17">
        <v>2</v>
      </c>
      <c r="E136" s="17" t="s">
        <v>310</v>
      </c>
      <c r="F136" s="17">
        <f t="shared" si="0"/>
        <v>2</v>
      </c>
      <c r="G136" s="18">
        <v>0.11875000000000001</v>
      </c>
      <c r="H136" s="18">
        <f t="shared" si="1"/>
        <v>0.12013888888888889</v>
      </c>
    </row>
    <row r="137" spans="1:8" ht="12.75">
      <c r="A137" s="16" t="s">
        <v>311</v>
      </c>
      <c r="B137" s="3" t="s">
        <v>312</v>
      </c>
      <c r="C137" s="17">
        <v>12</v>
      </c>
      <c r="D137" s="17">
        <v>2</v>
      </c>
      <c r="E137" s="17" t="s">
        <v>310</v>
      </c>
      <c r="F137" s="17">
        <f t="shared" si="0"/>
        <v>0</v>
      </c>
      <c r="G137" s="18">
        <v>0.12152777777777778</v>
      </c>
      <c r="H137" s="18">
        <f t="shared" si="1"/>
        <v>0.12152777777777778</v>
      </c>
    </row>
    <row r="138" spans="1:8" ht="12.75">
      <c r="A138" s="16" t="s">
        <v>313</v>
      </c>
      <c r="B138" s="3" t="s">
        <v>314</v>
      </c>
      <c r="C138" s="17">
        <v>13</v>
      </c>
      <c r="D138" s="17">
        <v>3</v>
      </c>
      <c r="E138" s="17" t="s">
        <v>315</v>
      </c>
      <c r="F138" s="17">
        <f t="shared" si="0"/>
        <v>0</v>
      </c>
      <c r="G138" s="18">
        <v>0.08333333333333333</v>
      </c>
      <c r="H138" s="18">
        <f t="shared" si="1"/>
        <v>0.08333333333333333</v>
      </c>
    </row>
    <row r="139" spans="1:8" ht="12.75">
      <c r="A139" s="16" t="s">
        <v>316</v>
      </c>
      <c r="B139" s="3" t="s">
        <v>317</v>
      </c>
      <c r="C139" s="17">
        <v>14</v>
      </c>
      <c r="D139" s="17">
        <v>3</v>
      </c>
      <c r="E139" s="17" t="s">
        <v>315</v>
      </c>
      <c r="F139" s="17">
        <f t="shared" si="0"/>
        <v>0</v>
      </c>
      <c r="G139" s="18">
        <v>0.08333333333333333</v>
      </c>
      <c r="H139" s="18">
        <f t="shared" si="1"/>
        <v>0.08333333333333333</v>
      </c>
    </row>
    <row r="140" spans="1:8" ht="12.75">
      <c r="A140" s="16" t="s">
        <v>215</v>
      </c>
      <c r="B140" s="3" t="s">
        <v>214</v>
      </c>
      <c r="C140" s="17">
        <v>15</v>
      </c>
      <c r="D140" s="17">
        <v>3</v>
      </c>
      <c r="E140" s="17" t="s">
        <v>315</v>
      </c>
      <c r="F140" s="17">
        <f t="shared" si="0"/>
        <v>7</v>
      </c>
      <c r="G140" s="18">
        <v>0.08680555555555557</v>
      </c>
      <c r="H140" s="18">
        <f t="shared" si="1"/>
        <v>0.09166666666666667</v>
      </c>
    </row>
    <row r="141" spans="1:8" ht="12.75">
      <c r="A141" s="16" t="s">
        <v>231</v>
      </c>
      <c r="B141" s="3" t="s">
        <v>230</v>
      </c>
      <c r="C141" s="17">
        <v>16</v>
      </c>
      <c r="D141" s="17">
        <v>3</v>
      </c>
      <c r="E141" s="17" t="s">
        <v>315</v>
      </c>
      <c r="F141" s="17">
        <f t="shared" si="0"/>
        <v>10</v>
      </c>
      <c r="G141" s="18">
        <v>0.09444444444444444</v>
      </c>
      <c r="H141" s="18">
        <f t="shared" si="1"/>
        <v>0.10138888888888889</v>
      </c>
    </row>
    <row r="142" spans="1:8" ht="12.75">
      <c r="A142" s="16" t="s">
        <v>253</v>
      </c>
      <c r="B142" s="16" t="s">
        <v>252</v>
      </c>
      <c r="C142" s="17">
        <v>18</v>
      </c>
      <c r="D142" s="17">
        <v>3</v>
      </c>
      <c r="E142" s="17" t="s">
        <v>315</v>
      </c>
      <c r="F142" s="17">
        <f t="shared" si="0"/>
        <v>10</v>
      </c>
      <c r="G142" s="18">
        <v>0.10277777777777779</v>
      </c>
      <c r="H142" s="18">
        <f t="shared" si="1"/>
        <v>0.10972222222222223</v>
      </c>
    </row>
    <row r="143" spans="1:8" ht="12.75">
      <c r="A143" s="16" t="s">
        <v>274</v>
      </c>
      <c r="B143" s="3" t="s">
        <v>273</v>
      </c>
      <c r="C143" s="17">
        <v>17</v>
      </c>
      <c r="D143" s="17">
        <v>3</v>
      </c>
      <c r="E143" s="17" t="s">
        <v>315</v>
      </c>
      <c r="F143" s="17">
        <f t="shared" si="0"/>
        <v>22</v>
      </c>
      <c r="G143" s="18">
        <v>0.1111111111111111</v>
      </c>
      <c r="H143" s="18">
        <f t="shared" si="1"/>
        <v>0.12638888888888888</v>
      </c>
    </row>
    <row r="144" spans="1:8" ht="12.75">
      <c r="A144" s="17"/>
      <c r="B144" s="19"/>
      <c r="C144" s="17"/>
      <c r="D144" s="17"/>
      <c r="E144" s="17"/>
      <c r="F144" s="17"/>
      <c r="G144" s="17"/>
      <c r="H144" s="17"/>
    </row>
    <row r="145" spans="1:8" ht="12.75">
      <c r="A145" s="15" t="s">
        <v>301</v>
      </c>
      <c r="B145" s="20" t="s">
        <v>318</v>
      </c>
      <c r="C145" s="17"/>
      <c r="D145" s="17"/>
      <c r="E145" s="17"/>
      <c r="F145" s="17"/>
      <c r="G145" s="17"/>
      <c r="H145" s="17"/>
    </row>
    <row r="146" spans="1:8" ht="12.75">
      <c r="A146" s="17">
        <v>1</v>
      </c>
      <c r="B146" s="19">
        <f>SUMIF(D$125:D$143,"="&amp;A146,F$125:F$143)</f>
        <v>29</v>
      </c>
      <c r="C146" s="17"/>
      <c r="D146" s="17"/>
      <c r="E146" s="17"/>
      <c r="F146" s="17"/>
      <c r="G146" s="17"/>
      <c r="H146" s="17"/>
    </row>
    <row r="147" spans="1:8" ht="12.75">
      <c r="A147" s="17">
        <v>2</v>
      </c>
      <c r="B147" s="19">
        <f>SUMIF(D$125:D$143,"="&amp;A147,F$125:F$143)</f>
        <v>34</v>
      </c>
      <c r="C147" s="17"/>
      <c r="D147" s="17"/>
      <c r="E147" s="17"/>
      <c r="F147" s="17"/>
      <c r="G147" s="17"/>
      <c r="H147" s="17"/>
    </row>
    <row r="148" spans="1:8" ht="12.75">
      <c r="A148" s="17">
        <v>3</v>
      </c>
      <c r="B148" s="19">
        <f>SUMIF(D$125:D$143,"="&amp;A148,F$125:F$143)</f>
        <v>49</v>
      </c>
      <c r="C148" s="17"/>
      <c r="D148" s="17"/>
      <c r="E148" s="17"/>
      <c r="F148" s="17"/>
      <c r="G148" s="17"/>
      <c r="H148" s="17"/>
    </row>
  </sheetData>
  <autoFilter ref="A1:AO113"/>
  <conditionalFormatting sqref="AK2:AK113">
    <cfRule type="cellIs" priority="1" dxfId="0" operator="equal" stopIfTrue="1">
      <formula>0</formula>
    </cfRule>
  </conditionalFormatting>
  <dataValidations count="3">
    <dataValidation type="list" allowBlank="1" showInputMessage="1" showErrorMessage="1" sqref="T106 T112:T113 T2:T86">
      <formula1>Grade</formula1>
    </dataValidation>
    <dataValidation type="list" allowBlank="1" showInputMessage="1" showErrorMessage="1" sqref="G2:G86 G112:G113">
      <formula1>"M,F"</formula1>
    </dataValidation>
    <dataValidation type="whole" allowBlank="1" showInputMessage="1" showErrorMessage="1" sqref="F2:F86 F112:F113">
      <formula1>0</formula1>
      <formula2>99</formula2>
    </dataValidation>
  </dataValidations>
  <printOptions/>
  <pageMargins left="0.75" right="0.75" top="0.51" bottom="0.6" header="0.35" footer="0.34"/>
  <pageSetup horizontalDpi="600" verticalDpi="600" orientation="landscape" paperSize="9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Mackintosh</dc:creator>
  <cp:keywords/>
  <dc:description/>
  <cp:lastModifiedBy>Mackintosh</cp:lastModifiedBy>
  <dcterms:created xsi:type="dcterms:W3CDTF">2012-04-17T22:20:25Z</dcterms:created>
  <dcterms:modified xsi:type="dcterms:W3CDTF">2012-04-17T22:25:33Z</dcterms:modified>
  <cp:category/>
  <cp:version/>
  <cp:contentType/>
  <cp:contentStatus/>
</cp:coreProperties>
</file>